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jones/Desktop/Blogs/"/>
    </mc:Choice>
  </mc:AlternateContent>
  <xr:revisionPtr revIDLastSave="0" documentId="8_{844C22EE-1FB0-D94E-B5A8-23A0C6C25955}" xr6:coauthVersionLast="47" xr6:coauthVersionMax="47" xr10:uidLastSave="{00000000-0000-0000-0000-000000000000}"/>
  <bookViews>
    <workbookView xWindow="0" yWindow="500" windowWidth="28800" windowHeight="15800" xr2:uid="{49874B7F-CEF3-D141-886A-9476D7E798C9}"/>
  </bookViews>
  <sheets>
    <sheet name="Sheet1" sheetId="1" r:id="rId1"/>
  </sheets>
  <definedNames>
    <definedName name="_xlnm.Print_Area" localSheetId="0">Sheet1!$S$13:$U$36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1" i="1" l="1"/>
  <c r="B80" i="1"/>
  <c r="B79" i="1"/>
  <c r="B78" i="1"/>
  <c r="C78" i="1" s="1"/>
  <c r="B77" i="1"/>
  <c r="H77" i="1" s="1"/>
  <c r="B76" i="1"/>
  <c r="H76" i="1" s="1"/>
  <c r="B75" i="1"/>
  <c r="H75" i="1" s="1"/>
  <c r="B74" i="1"/>
  <c r="H74" i="1" s="1"/>
  <c r="B73" i="1"/>
  <c r="B72" i="1"/>
  <c r="B71" i="1"/>
  <c r="B70" i="1"/>
  <c r="C70" i="1" s="1"/>
  <c r="B69" i="1"/>
  <c r="H69" i="1" s="1"/>
  <c r="B68" i="1"/>
  <c r="H68" i="1" s="1"/>
  <c r="B67" i="1"/>
  <c r="H67" i="1" s="1"/>
  <c r="B66" i="1"/>
  <c r="C66" i="1" s="1"/>
  <c r="B65" i="1"/>
  <c r="B64" i="1"/>
  <c r="B63" i="1"/>
  <c r="B62" i="1"/>
  <c r="C62" i="1" s="1"/>
  <c r="B61" i="1"/>
  <c r="B41" i="1"/>
  <c r="M9" i="1"/>
  <c r="S48" i="1"/>
  <c r="S47" i="1"/>
  <c r="S46" i="1"/>
  <c r="S45" i="1"/>
  <c r="S44" i="1"/>
  <c r="S43" i="1"/>
  <c r="S42" i="1"/>
  <c r="S41" i="1"/>
  <c r="S40" i="1"/>
  <c r="S39" i="1"/>
  <c r="C81" i="1"/>
  <c r="C80" i="1"/>
  <c r="C79" i="1"/>
  <c r="C73" i="1"/>
  <c r="C72" i="1"/>
  <c r="C71" i="1"/>
  <c r="C65" i="1"/>
  <c r="C64" i="1"/>
  <c r="C63" i="1"/>
  <c r="C61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H81" i="1"/>
  <c r="H80" i="1"/>
  <c r="H79" i="1"/>
  <c r="H78" i="1"/>
  <c r="H73" i="1"/>
  <c r="H72" i="1"/>
  <c r="H71" i="1"/>
  <c r="H70" i="1"/>
  <c r="H65" i="1"/>
  <c r="H64" i="1"/>
  <c r="H63" i="1"/>
  <c r="H62" i="1"/>
  <c r="H61" i="1"/>
  <c r="S38" i="1"/>
  <c r="S37" i="1"/>
  <c r="C74" i="1" l="1"/>
  <c r="H66" i="1"/>
  <c r="C75" i="1"/>
  <c r="C77" i="1"/>
  <c r="C67" i="1"/>
  <c r="C68" i="1"/>
  <c r="C76" i="1"/>
  <c r="C69" i="1"/>
  <c r="S36" i="1"/>
  <c r="S35" i="1"/>
  <c r="S34" i="1"/>
  <c r="S32" i="1"/>
  <c r="S31" i="1"/>
  <c r="S30" i="1"/>
  <c r="M33" i="1"/>
  <c r="S33" i="1" s="1"/>
  <c r="M31" i="1"/>
  <c r="M30" i="1"/>
  <c r="M29" i="1"/>
  <c r="M28" i="1"/>
  <c r="S28" i="1" s="1"/>
  <c r="M27" i="1"/>
  <c r="M26" i="1"/>
  <c r="M25" i="1"/>
  <c r="S25" i="1" s="1"/>
  <c r="M24" i="1"/>
  <c r="S24" i="1" s="1"/>
  <c r="M23" i="1"/>
  <c r="M22" i="1"/>
  <c r="M21" i="1"/>
  <c r="M20" i="1"/>
  <c r="S20" i="1" s="1"/>
  <c r="M19" i="1"/>
  <c r="M18" i="1"/>
  <c r="M17" i="1"/>
  <c r="M16" i="1"/>
  <c r="S16" i="1" s="1"/>
  <c r="M15" i="1"/>
  <c r="H35" i="1"/>
  <c r="H34" i="1"/>
  <c r="H33" i="1"/>
  <c r="H32" i="1"/>
  <c r="H31" i="1"/>
  <c r="H30" i="1"/>
  <c r="S29" i="1"/>
  <c r="S27" i="1"/>
  <c r="S26" i="1"/>
  <c r="S23" i="1"/>
  <c r="S22" i="1"/>
  <c r="S21" i="1"/>
  <c r="S19" i="1"/>
  <c r="S18" i="1"/>
  <c r="S17" i="1"/>
  <c r="S15" i="1"/>
  <c r="B55" i="1"/>
  <c r="H55" i="1" s="1"/>
  <c r="B54" i="1"/>
  <c r="B53" i="1"/>
  <c r="B52" i="1"/>
  <c r="H52" i="1" s="1"/>
  <c r="B51" i="1"/>
  <c r="B50" i="1"/>
  <c r="H50" i="1" s="1"/>
  <c r="B49" i="1"/>
  <c r="H49" i="1" s="1"/>
  <c r="B48" i="1"/>
  <c r="H48" i="1" s="1"/>
  <c r="B47" i="1"/>
  <c r="H47" i="1" s="1"/>
  <c r="B46" i="1"/>
  <c r="B45" i="1"/>
  <c r="B44" i="1"/>
  <c r="B43" i="1"/>
  <c r="H43" i="1" s="1"/>
  <c r="B42" i="1"/>
  <c r="H42" i="1" s="1"/>
  <c r="H41" i="1"/>
  <c r="M11" i="1"/>
  <c r="M7" i="1"/>
  <c r="H54" i="1"/>
  <c r="H53" i="1"/>
  <c r="H46" i="1"/>
  <c r="H45" i="1"/>
  <c r="H44" i="1"/>
  <c r="B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B11" i="1"/>
  <c r="O44" i="1" l="1"/>
  <c r="O48" i="1"/>
  <c r="O45" i="1"/>
  <c r="O47" i="1"/>
  <c r="O46" i="1"/>
  <c r="O43" i="1"/>
  <c r="O42" i="1"/>
  <c r="O41" i="1"/>
  <c r="D25" i="1"/>
  <c r="D78" i="1"/>
  <c r="D74" i="1"/>
  <c r="D70" i="1"/>
  <c r="E70" i="1" s="1"/>
  <c r="F70" i="1" s="1"/>
  <c r="J70" i="1" s="1"/>
  <c r="D66" i="1"/>
  <c r="E66" i="1" s="1"/>
  <c r="I66" i="1" s="1"/>
  <c r="D62" i="1"/>
  <c r="E62" i="1" s="1"/>
  <c r="D77" i="1"/>
  <c r="D73" i="1"/>
  <c r="E73" i="1" s="1"/>
  <c r="D69" i="1"/>
  <c r="D65" i="1"/>
  <c r="E65" i="1" s="1"/>
  <c r="F65" i="1" s="1"/>
  <c r="J65" i="1" s="1"/>
  <c r="D61" i="1"/>
  <c r="E61" i="1" s="1"/>
  <c r="D72" i="1"/>
  <c r="D64" i="1"/>
  <c r="E64" i="1" s="1"/>
  <c r="I64" i="1" s="1"/>
  <c r="D79" i="1"/>
  <c r="D63" i="1"/>
  <c r="E63" i="1" s="1"/>
  <c r="F63" i="1" s="1"/>
  <c r="J63" i="1" s="1"/>
  <c r="D81" i="1"/>
  <c r="D76" i="1"/>
  <c r="D68" i="1"/>
  <c r="E68" i="1" s="1"/>
  <c r="D75" i="1"/>
  <c r="D71" i="1"/>
  <c r="D80" i="1"/>
  <c r="D67" i="1"/>
  <c r="E67" i="1" s="1"/>
  <c r="F67" i="1" s="1"/>
  <c r="J67" i="1" s="1"/>
  <c r="E69" i="1"/>
  <c r="M10" i="1"/>
  <c r="O37" i="1"/>
  <c r="O40" i="1"/>
  <c r="O39" i="1"/>
  <c r="O38" i="1"/>
  <c r="O30" i="1"/>
  <c r="O31" i="1"/>
  <c r="O32" i="1"/>
  <c r="O33" i="1"/>
  <c r="O34" i="1"/>
  <c r="O36" i="1"/>
  <c r="O35" i="1"/>
  <c r="D31" i="1"/>
  <c r="E31" i="1" s="1"/>
  <c r="F31" i="1" s="1"/>
  <c r="J31" i="1" s="1"/>
  <c r="D32" i="1"/>
  <c r="E32" i="1" s="1"/>
  <c r="F32" i="1" s="1"/>
  <c r="J32" i="1" s="1"/>
  <c r="D35" i="1"/>
  <c r="E35" i="1" s="1"/>
  <c r="D30" i="1"/>
  <c r="E30" i="1" s="1"/>
  <c r="D34" i="1"/>
  <c r="E34" i="1" s="1"/>
  <c r="D33" i="1"/>
  <c r="E33" i="1" s="1"/>
  <c r="F33" i="1" s="1"/>
  <c r="J33" i="1" s="1"/>
  <c r="C51" i="1"/>
  <c r="D51" i="1" s="1"/>
  <c r="J51" i="1" s="1"/>
  <c r="H51" i="1"/>
  <c r="O24" i="1"/>
  <c r="O16" i="1"/>
  <c r="O20" i="1"/>
  <c r="O28" i="1"/>
  <c r="O21" i="1"/>
  <c r="O29" i="1"/>
  <c r="O17" i="1"/>
  <c r="O18" i="1"/>
  <c r="O27" i="1"/>
  <c r="O25" i="1"/>
  <c r="O26" i="1"/>
  <c r="O19" i="1"/>
  <c r="O22" i="1"/>
  <c r="C43" i="1"/>
  <c r="D43" i="1" s="1"/>
  <c r="J43" i="1" s="1"/>
  <c r="O15" i="1"/>
  <c r="O23" i="1"/>
  <c r="D29" i="1"/>
  <c r="C44" i="1"/>
  <c r="D44" i="1" s="1"/>
  <c r="J44" i="1" s="1"/>
  <c r="C52" i="1"/>
  <c r="D52" i="1" s="1"/>
  <c r="J52" i="1" s="1"/>
  <c r="C54" i="1"/>
  <c r="D54" i="1" s="1"/>
  <c r="J54" i="1" s="1"/>
  <c r="C45" i="1"/>
  <c r="D45" i="1" s="1"/>
  <c r="J45" i="1" s="1"/>
  <c r="C53" i="1"/>
  <c r="D53" i="1" s="1"/>
  <c r="J53" i="1" s="1"/>
  <c r="C46" i="1"/>
  <c r="D46" i="1" s="1"/>
  <c r="J46" i="1" s="1"/>
  <c r="C47" i="1"/>
  <c r="D47" i="1" s="1"/>
  <c r="J47" i="1" s="1"/>
  <c r="C55" i="1"/>
  <c r="D55" i="1" s="1"/>
  <c r="J55" i="1" s="1"/>
  <c r="C48" i="1"/>
  <c r="D48" i="1" s="1"/>
  <c r="J48" i="1" s="1"/>
  <c r="C41" i="1"/>
  <c r="I41" i="1" s="1"/>
  <c r="C49" i="1"/>
  <c r="D49" i="1" s="1"/>
  <c r="J49" i="1" s="1"/>
  <c r="D15" i="1"/>
  <c r="C42" i="1"/>
  <c r="C50" i="1"/>
  <c r="M8" i="1"/>
  <c r="D23" i="1"/>
  <c r="D26" i="1"/>
  <c r="D27" i="1"/>
  <c r="D28" i="1"/>
  <c r="B8" i="1"/>
  <c r="B10" i="1"/>
  <c r="D16" i="1"/>
  <c r="D17" i="1"/>
  <c r="D18" i="1"/>
  <c r="D24" i="1"/>
  <c r="D19" i="1"/>
  <c r="D20" i="1"/>
  <c r="D21" i="1"/>
  <c r="D22" i="1"/>
  <c r="I46" i="1" l="1"/>
  <c r="I65" i="1"/>
  <c r="F64" i="1"/>
  <c r="J64" i="1" s="1"/>
  <c r="F66" i="1"/>
  <c r="J66" i="1" s="1"/>
  <c r="N48" i="1"/>
  <c r="P48" i="1" s="1"/>
  <c r="N43" i="1"/>
  <c r="P43" i="1" s="1"/>
  <c r="Q43" i="1" s="1"/>
  <c r="U43" i="1" s="1"/>
  <c r="N41" i="1"/>
  <c r="P41" i="1" s="1"/>
  <c r="N45" i="1"/>
  <c r="P45" i="1" s="1"/>
  <c r="N47" i="1"/>
  <c r="P47" i="1" s="1"/>
  <c r="N44" i="1"/>
  <c r="P44" i="1" s="1"/>
  <c r="N42" i="1"/>
  <c r="P42" i="1" s="1"/>
  <c r="N46" i="1"/>
  <c r="P46" i="1" s="1"/>
  <c r="I62" i="1"/>
  <c r="F62" i="1"/>
  <c r="J62" i="1" s="1"/>
  <c r="I70" i="1"/>
  <c r="F61" i="1"/>
  <c r="J61" i="1" s="1"/>
  <c r="I61" i="1"/>
  <c r="I63" i="1"/>
  <c r="I67" i="1"/>
  <c r="E72" i="1"/>
  <c r="F69" i="1"/>
  <c r="J69" i="1" s="1"/>
  <c r="I69" i="1"/>
  <c r="E71" i="1"/>
  <c r="F68" i="1"/>
  <c r="J68" i="1" s="1"/>
  <c r="I68" i="1"/>
  <c r="E76" i="1"/>
  <c r="E79" i="1"/>
  <c r="F73" i="1"/>
  <c r="J73" i="1" s="1"/>
  <c r="I73" i="1"/>
  <c r="I44" i="1"/>
  <c r="N39" i="1"/>
  <c r="P39" i="1" s="1"/>
  <c r="Q39" i="1" s="1"/>
  <c r="U39" i="1" s="1"/>
  <c r="N40" i="1"/>
  <c r="P40" i="1" s="1"/>
  <c r="Q40" i="1" s="1"/>
  <c r="U40" i="1" s="1"/>
  <c r="N37" i="1"/>
  <c r="P37" i="1" s="1"/>
  <c r="N38" i="1"/>
  <c r="P38" i="1" s="1"/>
  <c r="Q38" i="1" s="1"/>
  <c r="U38" i="1" s="1"/>
  <c r="I32" i="1"/>
  <c r="I33" i="1"/>
  <c r="N36" i="1"/>
  <c r="P36" i="1" s="1"/>
  <c r="N33" i="1"/>
  <c r="P33" i="1" s="1"/>
  <c r="N35" i="1"/>
  <c r="P35" i="1" s="1"/>
  <c r="N30" i="1"/>
  <c r="P30" i="1" s="1"/>
  <c r="N32" i="1"/>
  <c r="P32" i="1" s="1"/>
  <c r="N31" i="1"/>
  <c r="P31" i="1" s="1"/>
  <c r="N34" i="1"/>
  <c r="P34" i="1" s="1"/>
  <c r="F34" i="1"/>
  <c r="J34" i="1" s="1"/>
  <c r="I34" i="1"/>
  <c r="F35" i="1"/>
  <c r="J35" i="1" s="1"/>
  <c r="I35" i="1"/>
  <c r="F30" i="1"/>
  <c r="J30" i="1" s="1"/>
  <c r="I30" i="1"/>
  <c r="I51" i="1"/>
  <c r="I31" i="1"/>
  <c r="I52" i="1"/>
  <c r="N22" i="1"/>
  <c r="P22" i="1" s="1"/>
  <c r="N29" i="1"/>
  <c r="P29" i="1" s="1"/>
  <c r="N21" i="1"/>
  <c r="P21" i="1" s="1"/>
  <c r="N18" i="1"/>
  <c r="P18" i="1" s="1"/>
  <c r="N25" i="1"/>
  <c r="P25" i="1" s="1"/>
  <c r="N23" i="1"/>
  <c r="P23" i="1" s="1"/>
  <c r="N28" i="1"/>
  <c r="P28" i="1" s="1"/>
  <c r="N20" i="1"/>
  <c r="P20" i="1" s="1"/>
  <c r="N19" i="1"/>
  <c r="P19" i="1" s="1"/>
  <c r="N17" i="1"/>
  <c r="P17" i="1" s="1"/>
  <c r="N16" i="1"/>
  <c r="P16" i="1" s="1"/>
  <c r="N15" i="1"/>
  <c r="P15" i="1" s="1"/>
  <c r="N27" i="1"/>
  <c r="P27" i="1" s="1"/>
  <c r="N26" i="1"/>
  <c r="P26" i="1" s="1"/>
  <c r="N24" i="1"/>
  <c r="P24" i="1" s="1"/>
  <c r="I55" i="1"/>
  <c r="I48" i="1"/>
  <c r="D41" i="1"/>
  <c r="J41" i="1" s="1"/>
  <c r="I43" i="1"/>
  <c r="I54" i="1"/>
  <c r="I47" i="1"/>
  <c r="I49" i="1"/>
  <c r="D42" i="1"/>
  <c r="J42" i="1" s="1"/>
  <c r="I42" i="1"/>
  <c r="I45" i="1"/>
  <c r="I53" i="1"/>
  <c r="D50" i="1"/>
  <c r="J50" i="1" s="1"/>
  <c r="I50" i="1"/>
  <c r="E16" i="1"/>
  <c r="F16" i="1" s="1"/>
  <c r="E15" i="1"/>
  <c r="F15" i="1" s="1"/>
  <c r="T42" i="1" l="1"/>
  <c r="Q42" i="1"/>
  <c r="U42" i="1" s="1"/>
  <c r="Q41" i="1"/>
  <c r="U41" i="1" s="1"/>
  <c r="T41" i="1"/>
  <c r="T45" i="1"/>
  <c r="Q45" i="1"/>
  <c r="U45" i="1" s="1"/>
  <c r="T43" i="1"/>
  <c r="Q47" i="1"/>
  <c r="U47" i="1" s="1"/>
  <c r="T47" i="1"/>
  <c r="Q48" i="1"/>
  <c r="U48" i="1" s="1"/>
  <c r="T48" i="1"/>
  <c r="Q44" i="1"/>
  <c r="U44" i="1" s="1"/>
  <c r="T44" i="1"/>
  <c r="T46" i="1"/>
  <c r="Q46" i="1"/>
  <c r="U46" i="1" s="1"/>
  <c r="E74" i="1"/>
  <c r="F79" i="1"/>
  <c r="J79" i="1" s="1"/>
  <c r="I79" i="1"/>
  <c r="E75" i="1"/>
  <c r="F71" i="1"/>
  <c r="J71" i="1" s="1"/>
  <c r="I71" i="1"/>
  <c r="I76" i="1"/>
  <c r="F76" i="1"/>
  <c r="J76" i="1" s="1"/>
  <c r="I72" i="1"/>
  <c r="F72" i="1"/>
  <c r="J72" i="1" s="1"/>
  <c r="Q37" i="1"/>
  <c r="U37" i="1" s="1"/>
  <c r="T37" i="1"/>
  <c r="T40" i="1"/>
  <c r="T38" i="1"/>
  <c r="T39" i="1"/>
  <c r="Q34" i="1"/>
  <c r="U34" i="1" s="1"/>
  <c r="T34" i="1"/>
  <c r="Q31" i="1"/>
  <c r="U31" i="1" s="1"/>
  <c r="T31" i="1"/>
  <c r="Q32" i="1"/>
  <c r="U32" i="1" s="1"/>
  <c r="T32" i="1"/>
  <c r="Q30" i="1"/>
  <c r="U30" i="1" s="1"/>
  <c r="T30" i="1"/>
  <c r="Q33" i="1"/>
  <c r="U33" i="1" s="1"/>
  <c r="T33" i="1"/>
  <c r="T36" i="1"/>
  <c r="Q36" i="1"/>
  <c r="U36" i="1" s="1"/>
  <c r="Q35" i="1"/>
  <c r="U35" i="1" s="1"/>
  <c r="T35" i="1"/>
  <c r="Q17" i="1"/>
  <c r="U17" i="1" s="1"/>
  <c r="T17" i="1"/>
  <c r="Q19" i="1"/>
  <c r="U19" i="1" s="1"/>
  <c r="T19" i="1"/>
  <c r="Q20" i="1"/>
  <c r="U20" i="1" s="1"/>
  <c r="T20" i="1"/>
  <c r="Q24" i="1"/>
  <c r="U24" i="1" s="1"/>
  <c r="T24" i="1"/>
  <c r="Q28" i="1"/>
  <c r="U28" i="1" s="1"/>
  <c r="T28" i="1"/>
  <c r="Q16" i="1"/>
  <c r="U16" i="1" s="1"/>
  <c r="T16" i="1"/>
  <c r="Q25" i="1"/>
  <c r="U25" i="1" s="1"/>
  <c r="T25" i="1"/>
  <c r="Q27" i="1"/>
  <c r="U27" i="1" s="1"/>
  <c r="T27" i="1"/>
  <c r="Q18" i="1"/>
  <c r="U18" i="1" s="1"/>
  <c r="T18" i="1"/>
  <c r="Q23" i="1"/>
  <c r="U23" i="1" s="1"/>
  <c r="T23" i="1"/>
  <c r="Q22" i="1"/>
  <c r="U22" i="1" s="1"/>
  <c r="T22" i="1"/>
  <c r="Q21" i="1"/>
  <c r="U21" i="1" s="1"/>
  <c r="T21" i="1"/>
  <c r="Q26" i="1"/>
  <c r="U26" i="1" s="1"/>
  <c r="T26" i="1"/>
  <c r="Q29" i="1"/>
  <c r="U29" i="1" s="1"/>
  <c r="T29" i="1"/>
  <c r="Q15" i="1"/>
  <c r="U15" i="1" s="1"/>
  <c r="T15" i="1"/>
  <c r="J15" i="1"/>
  <c r="I15" i="1"/>
  <c r="J16" i="1"/>
  <c r="I16" i="1"/>
  <c r="F75" i="1" l="1"/>
  <c r="J75" i="1" s="1"/>
  <c r="I75" i="1"/>
  <c r="E81" i="1"/>
  <c r="E78" i="1"/>
  <c r="E80" i="1"/>
  <c r="E77" i="1"/>
  <c r="I74" i="1"/>
  <c r="F74" i="1"/>
  <c r="J74" i="1" s="1"/>
  <c r="E17" i="1"/>
  <c r="F17" i="1" s="1"/>
  <c r="I78" i="1" l="1"/>
  <c r="F78" i="1"/>
  <c r="J78" i="1" s="1"/>
  <c r="I80" i="1"/>
  <c r="F80" i="1"/>
  <c r="J80" i="1" s="1"/>
  <c r="F77" i="1"/>
  <c r="J77" i="1" s="1"/>
  <c r="I77" i="1"/>
  <c r="I81" i="1"/>
  <c r="F81" i="1"/>
  <c r="J81" i="1" s="1"/>
  <c r="I17" i="1"/>
  <c r="J17" i="1"/>
  <c r="E18" i="1"/>
  <c r="E19" i="1"/>
  <c r="E24" i="1"/>
  <c r="E20" i="1"/>
  <c r="E23" i="1"/>
  <c r="E21" i="1"/>
  <c r="E29" i="1"/>
  <c r="E26" i="1"/>
  <c r="E28" i="1"/>
  <c r="E27" i="1"/>
  <c r="E25" i="1"/>
  <c r="E22" i="1"/>
  <c r="F20" i="1" l="1"/>
  <c r="J20" i="1" s="1"/>
  <c r="I21" i="1"/>
  <c r="F21" i="1"/>
  <c r="J21" i="1" s="1"/>
  <c r="I23" i="1"/>
  <c r="F23" i="1"/>
  <c r="J23" i="1" s="1"/>
  <c r="F22" i="1"/>
  <c r="J22" i="1" s="1"/>
  <c r="F25" i="1"/>
  <c r="J25" i="1" s="1"/>
  <c r="I24" i="1"/>
  <c r="F24" i="1"/>
  <c r="J24" i="1" s="1"/>
  <c r="F27" i="1"/>
  <c r="J27" i="1" s="1"/>
  <c r="F19" i="1"/>
  <c r="J19" i="1" s="1"/>
  <c r="F28" i="1"/>
  <c r="J28" i="1" s="1"/>
  <c r="I18" i="1"/>
  <c r="F18" i="1"/>
  <c r="J18" i="1" s="1"/>
  <c r="F26" i="1"/>
  <c r="J26" i="1" s="1"/>
  <c r="I29" i="1"/>
  <c r="F29" i="1"/>
  <c r="J29" i="1" s="1"/>
  <c r="I28" i="1"/>
  <c r="I22" i="1"/>
  <c r="I25" i="1"/>
  <c r="I20" i="1"/>
  <c r="I19" i="1"/>
  <c r="I27" i="1"/>
  <c r="I26" i="1"/>
</calcChain>
</file>

<file path=xl/sharedStrings.xml><?xml version="1.0" encoding="utf-8"?>
<sst xmlns="http://schemas.openxmlformats.org/spreadsheetml/2006/main" count="73" uniqueCount="20">
  <si>
    <t>Acme Invest</t>
  </si>
  <si>
    <t>Acme Ownership</t>
  </si>
  <si>
    <t>Common Ownership</t>
  </si>
  <si>
    <t>Exit Proceeds</t>
  </si>
  <si>
    <t>Investor</t>
  </si>
  <si>
    <t>Common</t>
  </si>
  <si>
    <t>Share</t>
  </si>
  <si>
    <t>Cap on Participation</t>
  </si>
  <si>
    <t>Base Preference</t>
  </si>
  <si>
    <t>Preference Cap</t>
  </si>
  <si>
    <t>Pref</t>
  </si>
  <si>
    <t>Convert</t>
  </si>
  <si>
    <t>Zone of Indifference Model</t>
  </si>
  <si>
    <t xml:space="preserve">Investor </t>
  </si>
  <si>
    <t>Non-Participating</t>
  </si>
  <si>
    <t>FULL PARTICIPATION</t>
  </si>
  <si>
    <t>CAPPED PARTICIPATION</t>
  </si>
  <si>
    <t>Spreadsheet is locked (except variables in red).  Password is "Sven"</t>
  </si>
  <si>
    <t>Partial Participation</t>
  </si>
  <si>
    <t>Participation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</si>
</sst>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9" fontId="0" fillId="0" borderId="0" xfId="2" applyFont="1"/>
    <xf numFmtId="16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0" borderId="0" xfId="1" applyNumberFormat="1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9" fontId="2" fillId="0" borderId="0" xfId="2" applyFont="1" applyProtection="1">
      <protection locked="0"/>
    </xf>
    <xf numFmtId="0" fontId="2" fillId="0" borderId="0" xfId="0" applyFont="1" applyProtection="1">
      <protection locked="0"/>
    </xf>
    <xf numFmtId="9" fontId="1" fillId="0" borderId="0" xfId="2" applyFont="1" applyProtection="1"/>
    <xf numFmtId="164" fontId="2" fillId="0" borderId="0" xfId="1" applyNumberFormat="1" applyFont="1" applyProtection="1">
      <protection locked="0"/>
    </xf>
    <xf numFmtId="164" fontId="2" fillId="0" borderId="0" xfId="1" applyNumberFormat="1" applyFont="1" applyAlignment="1" applyProtection="1">
      <alignment horizontal="center"/>
      <protection locked="0"/>
    </xf>
    <xf numFmtId="164" fontId="0" fillId="0" borderId="0" xfId="0" applyNumberFormat="1" applyFill="1"/>
    <xf numFmtId="0" fontId="0" fillId="0" borderId="0" xfId="0" applyFill="1"/>
    <xf numFmtId="164" fontId="0" fillId="0" borderId="0" xfId="0" applyNumberFormat="1" applyFont="1"/>
    <xf numFmtId="164" fontId="1" fillId="0" borderId="0" xfId="1" applyNumberFormat="1" applyFont="1" applyAlignment="1">
      <alignment horizontal="center"/>
    </xf>
    <xf numFmtId="164" fontId="0" fillId="0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9218-C213-904A-A1D0-611389035342}">
  <dimension ref="A1:U82"/>
  <sheetViews>
    <sheetView tabSelected="1" topLeftCell="A49" zoomScale="150" zoomScaleNormal="150" workbookViewId="0">
      <selection activeCell="C59" sqref="C59"/>
    </sheetView>
  </sheetViews>
  <sheetFormatPr baseColWidth="10" defaultRowHeight="16" x14ac:dyDescent="0.2"/>
  <cols>
    <col min="1" max="1" width="19.33203125" customWidth="1"/>
    <col min="2" max="2" width="16" bestFit="1" customWidth="1"/>
    <col min="3" max="3" width="14" bestFit="1" customWidth="1"/>
    <col min="4" max="4" width="12.6640625" customWidth="1"/>
    <col min="5" max="5" width="13" customWidth="1"/>
    <col min="6" max="6" width="15" bestFit="1" customWidth="1"/>
    <col min="8" max="8" width="13.83203125" customWidth="1"/>
    <col min="9" max="9" width="13.33203125" customWidth="1"/>
    <col min="10" max="11" width="12" customWidth="1"/>
    <col min="12" max="12" width="21.1640625" customWidth="1"/>
    <col min="13" max="13" width="13.1640625" customWidth="1"/>
    <col min="14" max="14" width="12.1640625" customWidth="1"/>
    <col min="15" max="15" width="13.5" customWidth="1"/>
    <col min="16" max="16" width="12.6640625" customWidth="1"/>
    <col min="17" max="17" width="12.1640625" customWidth="1"/>
    <col min="19" max="19" width="13.6640625" customWidth="1"/>
    <col min="20" max="20" width="12.83203125" customWidth="1"/>
    <col min="21" max="21" width="13.33203125" customWidth="1"/>
  </cols>
  <sheetData>
    <row r="1" spans="1:21" x14ac:dyDescent="0.2">
      <c r="A1" t="s">
        <v>12</v>
      </c>
      <c r="C1" s="8" t="s">
        <v>17</v>
      </c>
    </row>
    <row r="5" spans="1:21" x14ac:dyDescent="0.2">
      <c r="A5" t="s">
        <v>0</v>
      </c>
      <c r="B5" s="11">
        <v>1000000</v>
      </c>
      <c r="H5" s="1"/>
      <c r="L5" t="s">
        <v>0</v>
      </c>
      <c r="M5" s="11">
        <v>1000000</v>
      </c>
    </row>
    <row r="6" spans="1:21" x14ac:dyDescent="0.2">
      <c r="A6" t="s">
        <v>7</v>
      </c>
      <c r="B6" s="12">
        <v>0</v>
      </c>
      <c r="H6" s="1"/>
      <c r="L6" t="s">
        <v>7</v>
      </c>
      <c r="M6" s="17">
        <v>3</v>
      </c>
    </row>
    <row r="7" spans="1:21" x14ac:dyDescent="0.2">
      <c r="A7" t="s">
        <v>8</v>
      </c>
      <c r="B7" s="3">
        <f>B5</f>
        <v>1000000</v>
      </c>
      <c r="H7" s="1"/>
      <c r="L7" t="s">
        <v>8</v>
      </c>
      <c r="M7" s="3">
        <f>M5</f>
        <v>1000000</v>
      </c>
    </row>
    <row r="8" spans="1:21" x14ac:dyDescent="0.2">
      <c r="A8" t="s">
        <v>9</v>
      </c>
      <c r="B8" s="3">
        <f>B6*B7</f>
        <v>0</v>
      </c>
      <c r="H8" s="1"/>
      <c r="L8" t="s">
        <v>9</v>
      </c>
      <c r="M8" s="3">
        <f>M6*M7</f>
        <v>3000000</v>
      </c>
    </row>
    <row r="9" spans="1:21" x14ac:dyDescent="0.2">
      <c r="A9" t="s">
        <v>1</v>
      </c>
      <c r="B9" s="16">
        <v>0.4</v>
      </c>
      <c r="H9" s="1"/>
      <c r="L9" t="s">
        <v>1</v>
      </c>
      <c r="M9" s="18">
        <f>B9</f>
        <v>0.4</v>
      </c>
    </row>
    <row r="10" spans="1:21" x14ac:dyDescent="0.2">
      <c r="A10" t="s">
        <v>2</v>
      </c>
      <c r="B10" s="2">
        <f>1-B11</f>
        <v>0.6</v>
      </c>
      <c r="H10" s="1"/>
      <c r="L10" t="s">
        <v>2</v>
      </c>
      <c r="M10" s="2">
        <f>1-M11</f>
        <v>0.6</v>
      </c>
    </row>
    <row r="11" spans="1:21" x14ac:dyDescent="0.2">
      <c r="A11" s="4" t="s">
        <v>1</v>
      </c>
      <c r="B11" s="5">
        <f>B9</f>
        <v>0.4</v>
      </c>
      <c r="H11" s="1"/>
      <c r="L11" s="13" t="s">
        <v>1</v>
      </c>
      <c r="M11" s="5">
        <f>M9</f>
        <v>0.4</v>
      </c>
    </row>
    <row r="12" spans="1:21" x14ac:dyDescent="0.2">
      <c r="H12" s="1"/>
    </row>
    <row r="13" spans="1:21" x14ac:dyDescent="0.2">
      <c r="A13" s="7" t="s">
        <v>15</v>
      </c>
      <c r="C13" s="4" t="s">
        <v>4</v>
      </c>
      <c r="D13" s="4" t="s">
        <v>4</v>
      </c>
      <c r="E13" s="4" t="s">
        <v>4</v>
      </c>
      <c r="F13" s="4" t="s">
        <v>5</v>
      </c>
      <c r="I13" s="4" t="s">
        <v>13</v>
      </c>
      <c r="J13" s="4" t="s">
        <v>5</v>
      </c>
      <c r="K13" s="4"/>
      <c r="L13" s="15" t="s">
        <v>16</v>
      </c>
      <c r="N13" s="4" t="s">
        <v>4</v>
      </c>
      <c r="O13" s="4" t="s">
        <v>4</v>
      </c>
      <c r="P13" s="4" t="s">
        <v>4</v>
      </c>
      <c r="Q13" s="4" t="s">
        <v>5</v>
      </c>
      <c r="T13" s="4" t="s">
        <v>13</v>
      </c>
      <c r="U13" s="4" t="s">
        <v>5</v>
      </c>
    </row>
    <row r="14" spans="1:21" x14ac:dyDescent="0.2">
      <c r="A14" s="6"/>
      <c r="B14" s="9" t="s">
        <v>3</v>
      </c>
      <c r="C14" s="9" t="s">
        <v>10</v>
      </c>
      <c r="D14" s="9" t="s">
        <v>11</v>
      </c>
      <c r="E14" s="9" t="s">
        <v>6</v>
      </c>
      <c r="F14" s="9" t="s">
        <v>6</v>
      </c>
      <c r="H14" s="9" t="s">
        <v>3</v>
      </c>
      <c r="I14" s="9" t="s">
        <v>6</v>
      </c>
      <c r="J14" s="9" t="s">
        <v>6</v>
      </c>
      <c r="K14" s="14"/>
      <c r="M14" s="9" t="s">
        <v>3</v>
      </c>
      <c r="N14" s="9" t="s">
        <v>10</v>
      </c>
      <c r="O14" s="9" t="s">
        <v>11</v>
      </c>
      <c r="P14" s="9" t="s">
        <v>6</v>
      </c>
      <c r="Q14" s="9" t="s">
        <v>6</v>
      </c>
      <c r="S14" s="9" t="s">
        <v>3</v>
      </c>
      <c r="T14" s="9" t="s">
        <v>6</v>
      </c>
      <c r="U14" s="9" t="s">
        <v>6</v>
      </c>
    </row>
    <row r="15" spans="1:21" x14ac:dyDescent="0.2">
      <c r="B15" s="19">
        <v>500000</v>
      </c>
      <c r="C15" s="3">
        <f>IF(B15&lt;=B$7,B15,B$7+(B$9*(B15-B$7)))</f>
        <v>500000</v>
      </c>
      <c r="D15" s="3">
        <f t="shared" ref="D15:D35" si="0">B$11*B15</f>
        <v>200000</v>
      </c>
      <c r="E15" s="3">
        <f>IF(C15&gt;=D15,C15,D15)</f>
        <v>500000</v>
      </c>
      <c r="F15" s="3">
        <f>IF(B15-E15&lt;0,0,B15-E15)</f>
        <v>0</v>
      </c>
      <c r="H15" s="3">
        <f>B15</f>
        <v>500000</v>
      </c>
      <c r="I15" s="3">
        <f>E15</f>
        <v>500000</v>
      </c>
      <c r="J15" s="3">
        <f>F15</f>
        <v>0</v>
      </c>
      <c r="K15" s="3"/>
      <c r="M15" s="1">
        <f>B15</f>
        <v>500000</v>
      </c>
      <c r="N15" s="23">
        <f>IF(IF(IF(M15&lt;=M$7,M15,M$7+(M$9*(M15-M$7)))&gt;M$8,M$8,M$7+(M$9*(M15-M$7)))&gt;M15,M15,IF(IF(M15&lt;=M$7,M15,M$7+(M$9*(M15-M$7)))&gt;M$8,M$8,M$7+(M$9*(M15-M$7))))</f>
        <v>500000</v>
      </c>
      <c r="O15" s="3">
        <f t="shared" ref="O15:O29" si="1">M$11*M15</f>
        <v>200000</v>
      </c>
      <c r="P15" s="3">
        <f>IF(N15&gt;=O15,N15,O15)</f>
        <v>500000</v>
      </c>
      <c r="Q15" s="3">
        <f>IF(M15-P15&lt;0,0,M15-P15)</f>
        <v>0</v>
      </c>
      <c r="S15" s="3">
        <f>M15</f>
        <v>500000</v>
      </c>
      <c r="T15" s="3">
        <f>P15</f>
        <v>500000</v>
      </c>
      <c r="U15" s="3">
        <f>Q15</f>
        <v>0</v>
      </c>
    </row>
    <row r="16" spans="1:21" x14ac:dyDescent="0.2">
      <c r="B16" s="19">
        <v>1000000</v>
      </c>
      <c r="C16" s="3">
        <f t="shared" ref="C16:C35" si="2">IF(B16&lt;=B$7,B16,B$7+(B$9*(B16-B$7)))</f>
        <v>1000000</v>
      </c>
      <c r="D16" s="3">
        <f t="shared" si="0"/>
        <v>400000</v>
      </c>
      <c r="E16" s="3">
        <f t="shared" ref="E16:E27" si="3">IF(C16&gt;=D16,C16,D16)</f>
        <v>1000000</v>
      </c>
      <c r="F16" s="3">
        <f t="shared" ref="F16:F35" si="4">IF(B16-E16&lt;0,0,B16-E16)</f>
        <v>0</v>
      </c>
      <c r="H16" s="3">
        <f t="shared" ref="H16:H35" si="5">B16</f>
        <v>1000000</v>
      </c>
      <c r="I16" s="3">
        <f t="shared" ref="I16:I35" si="6">E16</f>
        <v>1000000</v>
      </c>
      <c r="J16" s="3">
        <f t="shared" ref="J16:J35" si="7">F16</f>
        <v>0</v>
      </c>
      <c r="K16" s="3"/>
      <c r="M16" s="1">
        <f t="shared" ref="M16:M33" si="8">B16</f>
        <v>1000000</v>
      </c>
      <c r="N16" s="23">
        <f t="shared" ref="N16:N48" si="9">IF(IF(IF(M16&lt;=M$7,M16,M$7+(M$9*(M16-M$7)))&gt;M$8,M$8,M$7+(M$9*(M16-M$7)))&gt;M16,M16,IF(IF(M16&lt;=M$7,M16,M$7+(M$9*(M16-M$7)))&gt;M$8,M$8,M$7+(M$9*(M16-M$7))))</f>
        <v>1000000</v>
      </c>
      <c r="O16" s="3">
        <f t="shared" si="1"/>
        <v>400000</v>
      </c>
      <c r="P16" s="3">
        <f t="shared" ref="P16:P29" si="10">IF(N16&gt;=O16,N16,O16)</f>
        <v>1000000</v>
      </c>
      <c r="Q16" s="3">
        <f t="shared" ref="Q16:Q29" si="11">IF(M16-P16&lt;0,0,M16-P16)</f>
        <v>0</v>
      </c>
      <c r="S16" s="3">
        <f t="shared" ref="S16:S29" si="12">M16</f>
        <v>1000000</v>
      </c>
      <c r="T16" s="3">
        <f t="shared" ref="T16:T29" si="13">P16</f>
        <v>1000000</v>
      </c>
      <c r="U16" s="3">
        <f t="shared" ref="U16:U29" si="14">Q16</f>
        <v>0</v>
      </c>
    </row>
    <row r="17" spans="1:21" x14ac:dyDescent="0.2">
      <c r="B17" s="19">
        <v>1500000</v>
      </c>
      <c r="C17" s="3">
        <f t="shared" si="2"/>
        <v>1200000</v>
      </c>
      <c r="D17" s="3">
        <f t="shared" si="0"/>
        <v>600000</v>
      </c>
      <c r="E17" s="3">
        <f t="shared" si="3"/>
        <v>1200000</v>
      </c>
      <c r="F17" s="3">
        <f t="shared" si="4"/>
        <v>300000</v>
      </c>
      <c r="H17" s="3">
        <f t="shared" si="5"/>
        <v>1500000</v>
      </c>
      <c r="I17" s="3">
        <f t="shared" si="6"/>
        <v>1200000</v>
      </c>
      <c r="J17" s="3">
        <f t="shared" si="7"/>
        <v>300000</v>
      </c>
      <c r="K17" s="3"/>
      <c r="M17" s="1">
        <f t="shared" si="8"/>
        <v>1500000</v>
      </c>
      <c r="N17" s="23">
        <f t="shared" si="9"/>
        <v>1200000</v>
      </c>
      <c r="O17" s="3">
        <f t="shared" si="1"/>
        <v>600000</v>
      </c>
      <c r="P17" s="3">
        <f t="shared" si="10"/>
        <v>1200000</v>
      </c>
      <c r="Q17" s="3">
        <f t="shared" si="11"/>
        <v>300000</v>
      </c>
      <c r="S17" s="3">
        <f t="shared" si="12"/>
        <v>1500000</v>
      </c>
      <c r="T17" s="3">
        <f t="shared" si="13"/>
        <v>1200000</v>
      </c>
      <c r="U17" s="3">
        <f t="shared" si="14"/>
        <v>300000</v>
      </c>
    </row>
    <row r="18" spans="1:21" x14ac:dyDescent="0.2">
      <c r="B18" s="19">
        <v>2000000</v>
      </c>
      <c r="C18" s="3">
        <f t="shared" si="2"/>
        <v>1400000</v>
      </c>
      <c r="D18" s="3">
        <f t="shared" si="0"/>
        <v>800000</v>
      </c>
      <c r="E18" s="3">
        <f t="shared" si="3"/>
        <v>1400000</v>
      </c>
      <c r="F18" s="3">
        <f t="shared" si="4"/>
        <v>600000</v>
      </c>
      <c r="H18" s="3">
        <f t="shared" si="5"/>
        <v>2000000</v>
      </c>
      <c r="I18" s="3">
        <f t="shared" si="6"/>
        <v>1400000</v>
      </c>
      <c r="J18" s="3">
        <f t="shared" si="7"/>
        <v>600000</v>
      </c>
      <c r="K18" s="3"/>
      <c r="M18" s="1">
        <f t="shared" si="8"/>
        <v>2000000</v>
      </c>
      <c r="N18" s="23">
        <f t="shared" si="9"/>
        <v>1400000</v>
      </c>
      <c r="O18" s="3">
        <f t="shared" si="1"/>
        <v>800000</v>
      </c>
      <c r="P18" s="3">
        <f t="shared" si="10"/>
        <v>1400000</v>
      </c>
      <c r="Q18" s="3">
        <f t="shared" si="11"/>
        <v>600000</v>
      </c>
      <c r="S18" s="3">
        <f t="shared" si="12"/>
        <v>2000000</v>
      </c>
      <c r="T18" s="3">
        <f t="shared" si="13"/>
        <v>1400000</v>
      </c>
      <c r="U18" s="3">
        <f t="shared" si="14"/>
        <v>600000</v>
      </c>
    </row>
    <row r="19" spans="1:21" x14ac:dyDescent="0.2">
      <c r="B19" s="19">
        <v>2500000</v>
      </c>
      <c r="C19" s="3">
        <f t="shared" si="2"/>
        <v>1600000</v>
      </c>
      <c r="D19" s="3">
        <f t="shared" si="0"/>
        <v>1000000</v>
      </c>
      <c r="E19" s="3">
        <f t="shared" si="3"/>
        <v>1600000</v>
      </c>
      <c r="F19" s="3">
        <f t="shared" si="4"/>
        <v>900000</v>
      </c>
      <c r="H19" s="3">
        <f t="shared" si="5"/>
        <v>2500000</v>
      </c>
      <c r="I19" s="3">
        <f t="shared" si="6"/>
        <v>1600000</v>
      </c>
      <c r="J19" s="3">
        <f t="shared" si="7"/>
        <v>900000</v>
      </c>
      <c r="K19" s="3"/>
      <c r="M19" s="1">
        <f t="shared" si="8"/>
        <v>2500000</v>
      </c>
      <c r="N19" s="23">
        <f t="shared" si="9"/>
        <v>1600000</v>
      </c>
      <c r="O19" s="3">
        <f t="shared" si="1"/>
        <v>1000000</v>
      </c>
      <c r="P19" s="3">
        <f t="shared" si="10"/>
        <v>1600000</v>
      </c>
      <c r="Q19" s="3">
        <f t="shared" si="11"/>
        <v>900000</v>
      </c>
      <c r="S19" s="3">
        <f t="shared" si="12"/>
        <v>2500000</v>
      </c>
      <c r="T19" s="3">
        <f t="shared" si="13"/>
        <v>1600000</v>
      </c>
      <c r="U19" s="3">
        <f t="shared" si="14"/>
        <v>900000</v>
      </c>
    </row>
    <row r="20" spans="1:21" x14ac:dyDescent="0.2">
      <c r="B20" s="19">
        <v>3000000</v>
      </c>
      <c r="C20" s="3">
        <f t="shared" si="2"/>
        <v>1800000</v>
      </c>
      <c r="D20" s="3">
        <f t="shared" si="0"/>
        <v>1200000</v>
      </c>
      <c r="E20" s="3">
        <f t="shared" si="3"/>
        <v>1800000</v>
      </c>
      <c r="F20" s="3">
        <f t="shared" si="4"/>
        <v>1200000</v>
      </c>
      <c r="H20" s="3">
        <f t="shared" si="5"/>
        <v>3000000</v>
      </c>
      <c r="I20" s="3">
        <f t="shared" si="6"/>
        <v>1800000</v>
      </c>
      <c r="J20" s="3">
        <f t="shared" si="7"/>
        <v>1200000</v>
      </c>
      <c r="K20" s="3"/>
      <c r="M20" s="1">
        <f t="shared" si="8"/>
        <v>3000000</v>
      </c>
      <c r="N20" s="23">
        <f t="shared" si="9"/>
        <v>1800000</v>
      </c>
      <c r="O20" s="3">
        <f t="shared" si="1"/>
        <v>1200000</v>
      </c>
      <c r="P20" s="3">
        <f t="shared" si="10"/>
        <v>1800000</v>
      </c>
      <c r="Q20" s="3">
        <f t="shared" si="11"/>
        <v>1200000</v>
      </c>
      <c r="S20" s="3">
        <f t="shared" si="12"/>
        <v>3000000</v>
      </c>
      <c r="T20" s="3">
        <f t="shared" si="13"/>
        <v>1800000</v>
      </c>
      <c r="U20" s="3">
        <f t="shared" si="14"/>
        <v>1200000</v>
      </c>
    </row>
    <row r="21" spans="1:21" x14ac:dyDescent="0.2">
      <c r="B21" s="19">
        <v>3500000</v>
      </c>
      <c r="C21" s="3">
        <f t="shared" si="2"/>
        <v>2000000</v>
      </c>
      <c r="D21" s="3">
        <f t="shared" si="0"/>
        <v>1400000</v>
      </c>
      <c r="E21" s="3">
        <f t="shared" si="3"/>
        <v>2000000</v>
      </c>
      <c r="F21" s="3">
        <f t="shared" si="4"/>
        <v>1500000</v>
      </c>
      <c r="H21" s="3">
        <f t="shared" si="5"/>
        <v>3500000</v>
      </c>
      <c r="I21" s="3">
        <f t="shared" si="6"/>
        <v>2000000</v>
      </c>
      <c r="J21" s="3">
        <f t="shared" si="7"/>
        <v>1500000</v>
      </c>
      <c r="K21" s="3"/>
      <c r="M21" s="1">
        <f t="shared" si="8"/>
        <v>3500000</v>
      </c>
      <c r="N21" s="23">
        <f t="shared" si="9"/>
        <v>2000000</v>
      </c>
      <c r="O21" s="3">
        <f t="shared" si="1"/>
        <v>1400000</v>
      </c>
      <c r="P21" s="3">
        <f t="shared" si="10"/>
        <v>2000000</v>
      </c>
      <c r="Q21" s="3">
        <f t="shared" si="11"/>
        <v>1500000</v>
      </c>
      <c r="S21" s="3">
        <f t="shared" si="12"/>
        <v>3500000</v>
      </c>
      <c r="T21" s="3">
        <f t="shared" si="13"/>
        <v>2000000</v>
      </c>
      <c r="U21" s="3">
        <f t="shared" si="14"/>
        <v>1500000</v>
      </c>
    </row>
    <row r="22" spans="1:21" x14ac:dyDescent="0.2">
      <c r="B22" s="19">
        <v>4000000</v>
      </c>
      <c r="C22" s="3">
        <f t="shared" si="2"/>
        <v>2200000</v>
      </c>
      <c r="D22" s="3">
        <f t="shared" si="0"/>
        <v>1600000</v>
      </c>
      <c r="E22" s="3">
        <f t="shared" si="3"/>
        <v>2200000</v>
      </c>
      <c r="F22" s="3">
        <f t="shared" si="4"/>
        <v>1800000</v>
      </c>
      <c r="H22" s="3">
        <f t="shared" si="5"/>
        <v>4000000</v>
      </c>
      <c r="I22" s="3">
        <f t="shared" si="6"/>
        <v>2200000</v>
      </c>
      <c r="J22" s="3">
        <f t="shared" si="7"/>
        <v>1800000</v>
      </c>
      <c r="K22" s="3"/>
      <c r="M22" s="1">
        <f t="shared" si="8"/>
        <v>4000000</v>
      </c>
      <c r="N22" s="23">
        <f t="shared" si="9"/>
        <v>2200000</v>
      </c>
      <c r="O22" s="3">
        <f t="shared" si="1"/>
        <v>1600000</v>
      </c>
      <c r="P22" s="3">
        <f t="shared" si="10"/>
        <v>2200000</v>
      </c>
      <c r="Q22" s="3">
        <f t="shared" si="11"/>
        <v>1800000</v>
      </c>
      <c r="S22" s="3">
        <f t="shared" si="12"/>
        <v>4000000</v>
      </c>
      <c r="T22" s="3">
        <f t="shared" si="13"/>
        <v>2200000</v>
      </c>
      <c r="U22" s="3">
        <f t="shared" si="14"/>
        <v>1800000</v>
      </c>
    </row>
    <row r="23" spans="1:21" x14ac:dyDescent="0.2">
      <c r="B23" s="19">
        <v>4500000</v>
      </c>
      <c r="C23" s="3">
        <f t="shared" si="2"/>
        <v>2400000</v>
      </c>
      <c r="D23" s="3">
        <f t="shared" si="0"/>
        <v>1800000</v>
      </c>
      <c r="E23" s="3">
        <f t="shared" si="3"/>
        <v>2400000</v>
      </c>
      <c r="F23" s="3">
        <f t="shared" si="4"/>
        <v>2100000</v>
      </c>
      <c r="H23" s="3">
        <f t="shared" si="5"/>
        <v>4500000</v>
      </c>
      <c r="I23" s="3">
        <f t="shared" si="6"/>
        <v>2400000</v>
      </c>
      <c r="J23" s="3">
        <f t="shared" si="7"/>
        <v>2100000</v>
      </c>
      <c r="K23" s="3"/>
      <c r="M23" s="1">
        <f t="shared" si="8"/>
        <v>4500000</v>
      </c>
      <c r="N23" s="23">
        <f t="shared" si="9"/>
        <v>2400000</v>
      </c>
      <c r="O23" s="3">
        <f t="shared" si="1"/>
        <v>1800000</v>
      </c>
      <c r="P23" s="3">
        <f t="shared" si="10"/>
        <v>2400000</v>
      </c>
      <c r="Q23" s="3">
        <f t="shared" si="11"/>
        <v>2100000</v>
      </c>
      <c r="S23" s="3">
        <f t="shared" si="12"/>
        <v>4500000</v>
      </c>
      <c r="T23" s="3">
        <f t="shared" si="13"/>
        <v>2400000</v>
      </c>
      <c r="U23" s="3">
        <f t="shared" si="14"/>
        <v>2100000</v>
      </c>
    </row>
    <row r="24" spans="1:21" x14ac:dyDescent="0.2">
      <c r="B24" s="19">
        <v>5000000</v>
      </c>
      <c r="C24" s="3">
        <f t="shared" si="2"/>
        <v>2600000</v>
      </c>
      <c r="D24" s="3">
        <f t="shared" si="0"/>
        <v>2000000</v>
      </c>
      <c r="E24" s="3">
        <f t="shared" si="3"/>
        <v>2600000</v>
      </c>
      <c r="F24" s="3">
        <f t="shared" si="4"/>
        <v>2400000</v>
      </c>
      <c r="H24" s="3">
        <f t="shared" si="5"/>
        <v>5000000</v>
      </c>
      <c r="I24" s="3">
        <f t="shared" si="6"/>
        <v>2600000</v>
      </c>
      <c r="J24" s="3">
        <f t="shared" si="7"/>
        <v>2400000</v>
      </c>
      <c r="K24" s="3"/>
      <c r="M24" s="1">
        <f t="shared" si="8"/>
        <v>5000000</v>
      </c>
      <c r="N24" s="23">
        <f t="shared" si="9"/>
        <v>2600000</v>
      </c>
      <c r="O24" s="3">
        <f t="shared" si="1"/>
        <v>2000000</v>
      </c>
      <c r="P24" s="3">
        <f t="shared" si="10"/>
        <v>2600000</v>
      </c>
      <c r="Q24" s="3">
        <f t="shared" si="11"/>
        <v>2400000</v>
      </c>
      <c r="S24" s="3">
        <f t="shared" si="12"/>
        <v>5000000</v>
      </c>
      <c r="T24" s="3">
        <f t="shared" si="13"/>
        <v>2600000</v>
      </c>
      <c r="U24" s="3">
        <f t="shared" si="14"/>
        <v>2400000</v>
      </c>
    </row>
    <row r="25" spans="1:21" x14ac:dyDescent="0.2">
      <c r="B25" s="19">
        <v>5500000</v>
      </c>
      <c r="C25" s="3">
        <f t="shared" si="2"/>
        <v>2800000</v>
      </c>
      <c r="D25" s="3">
        <f t="shared" si="0"/>
        <v>2200000</v>
      </c>
      <c r="E25" s="3">
        <f t="shared" si="3"/>
        <v>2800000</v>
      </c>
      <c r="F25" s="3">
        <f t="shared" si="4"/>
        <v>2700000</v>
      </c>
      <c r="H25" s="3">
        <f t="shared" si="5"/>
        <v>5500000</v>
      </c>
      <c r="I25" s="3">
        <f t="shared" si="6"/>
        <v>2800000</v>
      </c>
      <c r="J25" s="3">
        <f t="shared" si="7"/>
        <v>2700000</v>
      </c>
      <c r="K25" s="3"/>
      <c r="M25" s="1">
        <f t="shared" si="8"/>
        <v>5500000</v>
      </c>
      <c r="N25" s="23">
        <f t="shared" si="9"/>
        <v>2800000</v>
      </c>
      <c r="O25" s="3">
        <f t="shared" si="1"/>
        <v>2200000</v>
      </c>
      <c r="P25" s="3">
        <f t="shared" si="10"/>
        <v>2800000</v>
      </c>
      <c r="Q25" s="3">
        <f t="shared" si="11"/>
        <v>2700000</v>
      </c>
      <c r="S25" s="3">
        <f t="shared" si="12"/>
        <v>5500000</v>
      </c>
      <c r="T25" s="3">
        <f t="shared" si="13"/>
        <v>2800000</v>
      </c>
      <c r="U25" s="3">
        <f t="shared" si="14"/>
        <v>2700000</v>
      </c>
    </row>
    <row r="26" spans="1:21" x14ac:dyDescent="0.2">
      <c r="B26" s="19">
        <v>6000000</v>
      </c>
      <c r="C26" s="3">
        <f t="shared" si="2"/>
        <v>3000000</v>
      </c>
      <c r="D26" s="3">
        <f t="shared" si="0"/>
        <v>2400000</v>
      </c>
      <c r="E26" s="3">
        <f t="shared" si="3"/>
        <v>3000000</v>
      </c>
      <c r="F26" s="3">
        <f t="shared" si="4"/>
        <v>3000000</v>
      </c>
      <c r="H26" s="3">
        <f t="shared" si="5"/>
        <v>6000000</v>
      </c>
      <c r="I26" s="3">
        <f t="shared" si="6"/>
        <v>3000000</v>
      </c>
      <c r="J26" s="3">
        <f t="shared" si="7"/>
        <v>3000000</v>
      </c>
      <c r="K26" s="3"/>
      <c r="M26" s="1">
        <f t="shared" si="8"/>
        <v>6000000</v>
      </c>
      <c r="N26" s="23">
        <f t="shared" si="9"/>
        <v>3000000</v>
      </c>
      <c r="O26" s="3">
        <f t="shared" si="1"/>
        <v>2400000</v>
      </c>
      <c r="P26" s="3">
        <f t="shared" si="10"/>
        <v>3000000</v>
      </c>
      <c r="Q26" s="3">
        <f t="shared" si="11"/>
        <v>3000000</v>
      </c>
      <c r="S26" s="3">
        <f t="shared" si="12"/>
        <v>6000000</v>
      </c>
      <c r="T26" s="3">
        <f t="shared" si="13"/>
        <v>3000000</v>
      </c>
      <c r="U26" s="3">
        <f t="shared" si="14"/>
        <v>3000000</v>
      </c>
    </row>
    <row r="27" spans="1:21" x14ac:dyDescent="0.2">
      <c r="B27" s="19">
        <v>6500000</v>
      </c>
      <c r="C27" s="3">
        <f t="shared" si="2"/>
        <v>3200000</v>
      </c>
      <c r="D27" s="3">
        <f t="shared" si="0"/>
        <v>2600000</v>
      </c>
      <c r="E27" s="3">
        <f t="shared" si="3"/>
        <v>3200000</v>
      </c>
      <c r="F27" s="3">
        <f t="shared" si="4"/>
        <v>3300000</v>
      </c>
      <c r="H27" s="3">
        <f t="shared" si="5"/>
        <v>6500000</v>
      </c>
      <c r="I27" s="3">
        <f t="shared" si="6"/>
        <v>3200000</v>
      </c>
      <c r="J27" s="3">
        <f t="shared" si="7"/>
        <v>3300000</v>
      </c>
      <c r="K27" s="3"/>
      <c r="M27" s="1">
        <f t="shared" si="8"/>
        <v>6500000</v>
      </c>
      <c r="N27" s="23">
        <f t="shared" si="9"/>
        <v>3000000</v>
      </c>
      <c r="O27" s="3">
        <f t="shared" si="1"/>
        <v>2600000</v>
      </c>
      <c r="P27" s="3">
        <f t="shared" si="10"/>
        <v>3000000</v>
      </c>
      <c r="Q27" s="3">
        <f t="shared" si="11"/>
        <v>3500000</v>
      </c>
      <c r="S27" s="3">
        <f t="shared" si="12"/>
        <v>6500000</v>
      </c>
      <c r="T27" s="3">
        <f t="shared" si="13"/>
        <v>3000000</v>
      </c>
      <c r="U27" s="3">
        <f t="shared" si="14"/>
        <v>3500000</v>
      </c>
    </row>
    <row r="28" spans="1:21" x14ac:dyDescent="0.2">
      <c r="A28" s="4"/>
      <c r="B28" s="19">
        <v>7500000</v>
      </c>
      <c r="C28" s="3">
        <f t="shared" si="2"/>
        <v>3600000</v>
      </c>
      <c r="D28" s="3">
        <f t="shared" si="0"/>
        <v>3000000</v>
      </c>
      <c r="E28" s="3">
        <f t="shared" ref="E28:E35" si="15">IF(C28&gt;=D28,C28,D28)</f>
        <v>3600000</v>
      </c>
      <c r="F28" s="3">
        <f t="shared" si="4"/>
        <v>3900000</v>
      </c>
      <c r="H28" s="3">
        <f t="shared" si="5"/>
        <v>7500000</v>
      </c>
      <c r="I28" s="3">
        <f t="shared" si="6"/>
        <v>3600000</v>
      </c>
      <c r="J28" s="3">
        <f t="shared" si="7"/>
        <v>3900000</v>
      </c>
      <c r="K28" s="3"/>
      <c r="M28" s="1">
        <f t="shared" si="8"/>
        <v>7500000</v>
      </c>
      <c r="N28" s="23">
        <f t="shared" si="9"/>
        <v>3000000</v>
      </c>
      <c r="O28" s="23">
        <f t="shared" si="1"/>
        <v>3000000</v>
      </c>
      <c r="P28" s="23">
        <f t="shared" si="10"/>
        <v>3000000</v>
      </c>
      <c r="Q28" s="3">
        <f t="shared" si="11"/>
        <v>4500000</v>
      </c>
      <c r="S28" s="3">
        <f t="shared" si="12"/>
        <v>7500000</v>
      </c>
      <c r="T28" s="3">
        <f t="shared" si="13"/>
        <v>3000000</v>
      </c>
      <c r="U28" s="3">
        <f t="shared" si="14"/>
        <v>4500000</v>
      </c>
    </row>
    <row r="29" spans="1:21" x14ac:dyDescent="0.2">
      <c r="A29" s="6"/>
      <c r="B29" s="20">
        <v>8500000</v>
      </c>
      <c r="C29" s="3">
        <f t="shared" si="2"/>
        <v>4000000</v>
      </c>
      <c r="D29" s="10">
        <f t="shared" si="0"/>
        <v>3400000</v>
      </c>
      <c r="E29" s="10">
        <f t="shared" si="15"/>
        <v>4000000</v>
      </c>
      <c r="F29" s="3">
        <f t="shared" si="4"/>
        <v>4500000</v>
      </c>
      <c r="H29" s="3">
        <f t="shared" si="5"/>
        <v>8500000</v>
      </c>
      <c r="I29" s="3">
        <f t="shared" si="6"/>
        <v>4000000</v>
      </c>
      <c r="J29" s="3">
        <f t="shared" si="7"/>
        <v>4500000</v>
      </c>
      <c r="K29" s="3"/>
      <c r="M29" s="1">
        <f t="shared" si="8"/>
        <v>8500000</v>
      </c>
      <c r="N29" s="3">
        <f t="shared" si="9"/>
        <v>3000000</v>
      </c>
      <c r="O29" s="24">
        <f t="shared" si="1"/>
        <v>3400000</v>
      </c>
      <c r="P29" s="24">
        <f t="shared" si="10"/>
        <v>3400000</v>
      </c>
      <c r="Q29" s="3">
        <f t="shared" si="11"/>
        <v>5100000</v>
      </c>
      <c r="S29" s="3">
        <f t="shared" si="12"/>
        <v>8500000</v>
      </c>
      <c r="T29" s="3">
        <f t="shared" si="13"/>
        <v>3400000</v>
      </c>
      <c r="U29" s="3">
        <f t="shared" si="14"/>
        <v>5100000</v>
      </c>
    </row>
    <row r="30" spans="1:21" x14ac:dyDescent="0.2">
      <c r="A30" s="6"/>
      <c r="B30" s="20">
        <v>9000000</v>
      </c>
      <c r="C30" s="3">
        <f t="shared" si="2"/>
        <v>4200000</v>
      </c>
      <c r="D30" s="10">
        <f t="shared" si="0"/>
        <v>3600000</v>
      </c>
      <c r="E30" s="10">
        <f t="shared" si="15"/>
        <v>4200000</v>
      </c>
      <c r="F30" s="3">
        <f t="shared" si="4"/>
        <v>4800000</v>
      </c>
      <c r="H30" s="3">
        <f t="shared" si="5"/>
        <v>9000000</v>
      </c>
      <c r="I30" s="3">
        <f t="shared" si="6"/>
        <v>4200000</v>
      </c>
      <c r="J30" s="3">
        <f t="shared" si="7"/>
        <v>4800000</v>
      </c>
      <c r="K30" s="3"/>
      <c r="M30" s="1">
        <f t="shared" si="8"/>
        <v>9000000</v>
      </c>
      <c r="N30" s="3">
        <f t="shared" si="9"/>
        <v>3000000</v>
      </c>
      <c r="O30" s="24">
        <f t="shared" ref="O30:O36" si="16">M$11*M30</f>
        <v>3600000</v>
      </c>
      <c r="P30" s="24">
        <f t="shared" ref="P30:P36" si="17">IF(N30&gt;=O30,N30,O30)</f>
        <v>3600000</v>
      </c>
      <c r="Q30" s="3">
        <f t="shared" ref="Q30:Q36" si="18">IF(M30-P30&lt;0,0,M30-P30)</f>
        <v>5400000</v>
      </c>
      <c r="S30" s="3">
        <f t="shared" ref="S30:S36" si="19">M30</f>
        <v>9000000</v>
      </c>
      <c r="T30" s="3">
        <f t="shared" ref="T30:T36" si="20">P30</f>
        <v>3600000</v>
      </c>
      <c r="U30" s="3">
        <f t="shared" ref="U30:U36" si="21">Q30</f>
        <v>5400000</v>
      </c>
    </row>
    <row r="31" spans="1:21" x14ac:dyDescent="0.2">
      <c r="A31" s="6"/>
      <c r="B31" s="20">
        <v>10000000</v>
      </c>
      <c r="C31" s="3">
        <f t="shared" si="2"/>
        <v>4600000</v>
      </c>
      <c r="D31" s="10">
        <f t="shared" si="0"/>
        <v>4000000</v>
      </c>
      <c r="E31" s="10">
        <f t="shared" si="15"/>
        <v>4600000</v>
      </c>
      <c r="F31" s="3">
        <f t="shared" si="4"/>
        <v>5400000</v>
      </c>
      <c r="H31" s="3">
        <f t="shared" si="5"/>
        <v>10000000</v>
      </c>
      <c r="I31" s="3">
        <f t="shared" si="6"/>
        <v>4600000</v>
      </c>
      <c r="J31" s="3">
        <f t="shared" si="7"/>
        <v>5400000</v>
      </c>
      <c r="K31" s="3"/>
      <c r="M31" s="1">
        <f t="shared" si="8"/>
        <v>10000000</v>
      </c>
      <c r="N31" s="3">
        <f t="shared" si="9"/>
        <v>3000000</v>
      </c>
      <c r="O31" s="24">
        <f t="shared" si="16"/>
        <v>4000000</v>
      </c>
      <c r="P31" s="24">
        <f t="shared" si="17"/>
        <v>4000000</v>
      </c>
      <c r="Q31" s="3">
        <f t="shared" si="18"/>
        <v>6000000</v>
      </c>
      <c r="S31" s="3">
        <f t="shared" si="19"/>
        <v>10000000</v>
      </c>
      <c r="T31" s="3">
        <f t="shared" si="20"/>
        <v>4000000</v>
      </c>
      <c r="U31" s="3">
        <f t="shared" si="21"/>
        <v>6000000</v>
      </c>
    </row>
    <row r="32" spans="1:21" x14ac:dyDescent="0.2">
      <c r="A32" s="6"/>
      <c r="B32" s="20">
        <v>11000000</v>
      </c>
      <c r="C32" s="3">
        <f t="shared" si="2"/>
        <v>5000000</v>
      </c>
      <c r="D32" s="10">
        <f t="shared" si="0"/>
        <v>4400000</v>
      </c>
      <c r="E32" s="10">
        <f t="shared" si="15"/>
        <v>5000000</v>
      </c>
      <c r="F32" s="3">
        <f t="shared" si="4"/>
        <v>6000000</v>
      </c>
      <c r="H32" s="3">
        <f t="shared" si="5"/>
        <v>11000000</v>
      </c>
      <c r="I32" s="3">
        <f t="shared" si="6"/>
        <v>5000000</v>
      </c>
      <c r="J32" s="3">
        <f t="shared" si="7"/>
        <v>6000000</v>
      </c>
      <c r="K32" s="3"/>
      <c r="M32" s="1">
        <v>11000000</v>
      </c>
      <c r="N32" s="3">
        <f t="shared" si="9"/>
        <v>3000000</v>
      </c>
      <c r="O32" s="24">
        <f t="shared" si="16"/>
        <v>4400000</v>
      </c>
      <c r="P32" s="24">
        <f t="shared" si="17"/>
        <v>4400000</v>
      </c>
      <c r="Q32" s="3">
        <f t="shared" si="18"/>
        <v>6600000</v>
      </c>
      <c r="S32" s="3">
        <f t="shared" si="19"/>
        <v>11000000</v>
      </c>
      <c r="T32" s="3">
        <f t="shared" si="20"/>
        <v>4400000</v>
      </c>
      <c r="U32" s="3">
        <f t="shared" si="21"/>
        <v>6600000</v>
      </c>
    </row>
    <row r="33" spans="1:21" x14ac:dyDescent="0.2">
      <c r="A33" s="6"/>
      <c r="B33" s="20">
        <v>12000000</v>
      </c>
      <c r="C33" s="3">
        <f t="shared" si="2"/>
        <v>5400000</v>
      </c>
      <c r="D33" s="10">
        <f t="shared" si="0"/>
        <v>4800000</v>
      </c>
      <c r="E33" s="10">
        <f t="shared" si="15"/>
        <v>5400000</v>
      </c>
      <c r="F33" s="3">
        <f t="shared" si="4"/>
        <v>6600000</v>
      </c>
      <c r="H33" s="3">
        <f t="shared" si="5"/>
        <v>12000000</v>
      </c>
      <c r="I33" s="3">
        <f t="shared" si="6"/>
        <v>5400000</v>
      </c>
      <c r="J33" s="3">
        <f t="shared" si="7"/>
        <v>6600000</v>
      </c>
      <c r="K33" s="3"/>
      <c r="M33" s="1">
        <f t="shared" si="8"/>
        <v>12000000</v>
      </c>
      <c r="N33" s="3">
        <f t="shared" si="9"/>
        <v>3000000</v>
      </c>
      <c r="O33" s="24">
        <f t="shared" si="16"/>
        <v>4800000</v>
      </c>
      <c r="P33" s="24">
        <f t="shared" si="17"/>
        <v>4800000</v>
      </c>
      <c r="Q33" s="3">
        <f t="shared" si="18"/>
        <v>7200000</v>
      </c>
      <c r="S33" s="3">
        <f t="shared" si="19"/>
        <v>12000000</v>
      </c>
      <c r="T33" s="3">
        <f t="shared" si="20"/>
        <v>4800000</v>
      </c>
      <c r="U33" s="3">
        <f t="shared" si="21"/>
        <v>7200000</v>
      </c>
    </row>
    <row r="34" spans="1:21" x14ac:dyDescent="0.2">
      <c r="A34" s="6"/>
      <c r="B34" s="20">
        <v>13000000</v>
      </c>
      <c r="C34" s="3">
        <f t="shared" si="2"/>
        <v>5800000</v>
      </c>
      <c r="D34" s="10">
        <f t="shared" si="0"/>
        <v>5200000</v>
      </c>
      <c r="E34" s="10">
        <f t="shared" si="15"/>
        <v>5800000</v>
      </c>
      <c r="F34" s="3">
        <f t="shared" si="4"/>
        <v>7200000</v>
      </c>
      <c r="H34" s="3">
        <f t="shared" si="5"/>
        <v>13000000</v>
      </c>
      <c r="I34" s="3">
        <f t="shared" si="6"/>
        <v>5800000</v>
      </c>
      <c r="J34" s="3">
        <f t="shared" si="7"/>
        <v>7200000</v>
      </c>
      <c r="K34" s="3"/>
      <c r="M34" s="1">
        <v>12500000</v>
      </c>
      <c r="N34" s="3">
        <f t="shared" si="9"/>
        <v>3000000</v>
      </c>
      <c r="O34" s="24">
        <f t="shared" si="16"/>
        <v>5000000</v>
      </c>
      <c r="P34" s="24">
        <f t="shared" si="17"/>
        <v>5000000</v>
      </c>
      <c r="Q34" s="3">
        <f t="shared" si="18"/>
        <v>7500000</v>
      </c>
      <c r="S34" s="3">
        <f t="shared" si="19"/>
        <v>12500000</v>
      </c>
      <c r="T34" s="3">
        <f t="shared" si="20"/>
        <v>5000000</v>
      </c>
      <c r="U34" s="3">
        <f t="shared" si="21"/>
        <v>7500000</v>
      </c>
    </row>
    <row r="35" spans="1:21" x14ac:dyDescent="0.2">
      <c r="A35" s="6"/>
      <c r="B35" s="20">
        <v>100000000</v>
      </c>
      <c r="C35" s="3">
        <f t="shared" si="2"/>
        <v>40600000</v>
      </c>
      <c r="D35" s="10">
        <f t="shared" si="0"/>
        <v>40000000</v>
      </c>
      <c r="E35" s="10">
        <f t="shared" si="15"/>
        <v>40600000</v>
      </c>
      <c r="F35" s="3">
        <f t="shared" si="4"/>
        <v>59400000</v>
      </c>
      <c r="H35" s="3">
        <f t="shared" si="5"/>
        <v>100000000</v>
      </c>
      <c r="I35" s="3">
        <f t="shared" si="6"/>
        <v>40600000</v>
      </c>
      <c r="J35" s="3">
        <f t="shared" si="7"/>
        <v>59400000</v>
      </c>
      <c r="K35" s="3"/>
      <c r="M35" s="1">
        <v>14000000</v>
      </c>
      <c r="N35" s="3">
        <f t="shared" si="9"/>
        <v>3000000</v>
      </c>
      <c r="O35" s="24">
        <f t="shared" si="16"/>
        <v>5600000</v>
      </c>
      <c r="P35" s="24">
        <f t="shared" si="17"/>
        <v>5600000</v>
      </c>
      <c r="Q35" s="3">
        <f t="shared" si="18"/>
        <v>8400000</v>
      </c>
      <c r="S35" s="3">
        <f t="shared" si="19"/>
        <v>14000000</v>
      </c>
      <c r="T35" s="3">
        <f t="shared" si="20"/>
        <v>5600000</v>
      </c>
      <c r="U35" s="3">
        <f t="shared" si="21"/>
        <v>8400000</v>
      </c>
    </row>
    <row r="36" spans="1:21" x14ac:dyDescent="0.2">
      <c r="A36" s="6"/>
      <c r="B36" s="10"/>
      <c r="C36" s="3"/>
      <c r="D36" s="10"/>
      <c r="E36" s="10"/>
      <c r="F36" s="3"/>
      <c r="H36" s="3"/>
      <c r="I36" s="3"/>
      <c r="J36" s="3"/>
      <c r="K36" s="3"/>
      <c r="M36" s="10">
        <v>14500000</v>
      </c>
      <c r="N36" s="3">
        <f t="shared" si="9"/>
        <v>3000000</v>
      </c>
      <c r="O36" s="24">
        <f t="shared" si="16"/>
        <v>5800000</v>
      </c>
      <c r="P36" s="24">
        <f t="shared" si="17"/>
        <v>5800000</v>
      </c>
      <c r="Q36" s="3">
        <f t="shared" si="18"/>
        <v>8700000</v>
      </c>
      <c r="S36" s="3">
        <f t="shared" si="19"/>
        <v>14500000</v>
      </c>
      <c r="T36" s="3">
        <f t="shared" si="20"/>
        <v>5800000</v>
      </c>
      <c r="U36" s="3">
        <f t="shared" si="21"/>
        <v>8700000</v>
      </c>
    </row>
    <row r="37" spans="1:21" x14ac:dyDescent="0.2">
      <c r="B37" s="1"/>
      <c r="C37" s="3"/>
      <c r="D37" s="3"/>
      <c r="E37" s="3"/>
      <c r="F37" s="3"/>
      <c r="M37" s="10">
        <v>15000000</v>
      </c>
      <c r="N37" s="3">
        <f t="shared" si="9"/>
        <v>3000000</v>
      </c>
      <c r="O37" s="24">
        <f t="shared" ref="O37:O48" si="22">M$11*M37</f>
        <v>6000000</v>
      </c>
      <c r="P37" s="24">
        <f t="shared" ref="P37:P48" si="23">IF(N37&gt;=O37,N37,O37)</f>
        <v>6000000</v>
      </c>
      <c r="Q37" s="3">
        <f t="shared" ref="Q37:Q48" si="24">IF(M37-P37&lt;0,0,M37-P37)</f>
        <v>9000000</v>
      </c>
      <c r="S37" s="3">
        <f t="shared" ref="S37:S48" si="25">M37</f>
        <v>15000000</v>
      </c>
      <c r="T37" s="3">
        <f t="shared" ref="T37:T48" si="26">P37</f>
        <v>6000000</v>
      </c>
      <c r="U37" s="3">
        <f t="shared" ref="U37:U48" si="27">Q37</f>
        <v>9000000</v>
      </c>
    </row>
    <row r="38" spans="1:21" x14ac:dyDescent="0.2">
      <c r="B38" s="1"/>
      <c r="C38" s="3"/>
      <c r="D38" s="3"/>
      <c r="E38" s="2"/>
      <c r="F38" s="3"/>
      <c r="M38" s="1">
        <v>15500000</v>
      </c>
      <c r="N38" s="3">
        <f t="shared" si="9"/>
        <v>3000000</v>
      </c>
      <c r="O38" s="24">
        <f t="shared" si="22"/>
        <v>6200000</v>
      </c>
      <c r="P38" s="24">
        <f t="shared" si="23"/>
        <v>6200000</v>
      </c>
      <c r="Q38" s="3">
        <f t="shared" si="24"/>
        <v>9300000</v>
      </c>
      <c r="S38" s="3">
        <f t="shared" si="25"/>
        <v>15500000</v>
      </c>
      <c r="T38" s="3">
        <f t="shared" si="26"/>
        <v>6200000</v>
      </c>
      <c r="U38" s="3">
        <f t="shared" si="27"/>
        <v>9300000</v>
      </c>
    </row>
    <row r="39" spans="1:21" x14ac:dyDescent="0.2">
      <c r="A39" s="7" t="s">
        <v>14</v>
      </c>
      <c r="C39" s="4" t="s">
        <v>4</v>
      </c>
      <c r="D39" s="4" t="s">
        <v>5</v>
      </c>
      <c r="I39" s="4" t="s">
        <v>13</v>
      </c>
      <c r="J39" s="4" t="s">
        <v>5</v>
      </c>
      <c r="K39" s="4"/>
      <c r="M39" s="1">
        <v>16000000</v>
      </c>
      <c r="N39" s="3">
        <f t="shared" si="9"/>
        <v>3000000</v>
      </c>
      <c r="O39" s="24">
        <f t="shared" si="22"/>
        <v>6400000</v>
      </c>
      <c r="P39" s="24">
        <f t="shared" si="23"/>
        <v>6400000</v>
      </c>
      <c r="Q39" s="3">
        <f t="shared" si="24"/>
        <v>9600000</v>
      </c>
      <c r="S39" s="3">
        <f t="shared" si="25"/>
        <v>16000000</v>
      </c>
      <c r="T39" s="3">
        <f t="shared" si="26"/>
        <v>6400000</v>
      </c>
      <c r="U39" s="3">
        <f t="shared" si="27"/>
        <v>9600000</v>
      </c>
    </row>
    <row r="40" spans="1:21" x14ac:dyDescent="0.2">
      <c r="B40" s="9" t="s">
        <v>3</v>
      </c>
      <c r="C40" s="9" t="s">
        <v>6</v>
      </c>
      <c r="D40" s="9" t="s">
        <v>6</v>
      </c>
      <c r="H40" s="9" t="s">
        <v>3</v>
      </c>
      <c r="I40" s="9" t="s">
        <v>6</v>
      </c>
      <c r="J40" s="9" t="s">
        <v>6</v>
      </c>
      <c r="K40" s="14"/>
      <c r="M40" s="1">
        <v>16500000</v>
      </c>
      <c r="N40" s="3">
        <f t="shared" si="9"/>
        <v>3000000</v>
      </c>
      <c r="O40" s="24">
        <f t="shared" si="22"/>
        <v>6600000</v>
      </c>
      <c r="P40" s="24">
        <f t="shared" si="23"/>
        <v>6600000</v>
      </c>
      <c r="Q40" s="3">
        <f t="shared" si="24"/>
        <v>9900000</v>
      </c>
      <c r="S40" s="3">
        <f t="shared" si="25"/>
        <v>16500000</v>
      </c>
      <c r="T40" s="3">
        <f t="shared" si="26"/>
        <v>6600000</v>
      </c>
      <c r="U40" s="3">
        <f t="shared" si="27"/>
        <v>9900000</v>
      </c>
    </row>
    <row r="41" spans="1:21" x14ac:dyDescent="0.2">
      <c r="B41" s="1">
        <f>B15</f>
        <v>500000</v>
      </c>
      <c r="C41" s="3">
        <f>B$11*B41</f>
        <v>200000</v>
      </c>
      <c r="D41" s="3">
        <f>B41-C41</f>
        <v>300000</v>
      </c>
      <c r="H41" s="3">
        <f>B41</f>
        <v>500000</v>
      </c>
      <c r="I41" s="3">
        <f>C41</f>
        <v>200000</v>
      </c>
      <c r="J41" s="3">
        <f>D41</f>
        <v>300000</v>
      </c>
      <c r="K41" s="3"/>
      <c r="M41" s="1">
        <v>17000000</v>
      </c>
      <c r="N41" s="3">
        <f t="shared" si="9"/>
        <v>3000000</v>
      </c>
      <c r="O41" s="24">
        <f t="shared" si="22"/>
        <v>6800000</v>
      </c>
      <c r="P41" s="24">
        <f t="shared" si="23"/>
        <v>6800000</v>
      </c>
      <c r="Q41" s="3">
        <f t="shared" si="24"/>
        <v>10200000</v>
      </c>
      <c r="S41" s="3">
        <f t="shared" si="25"/>
        <v>17000000</v>
      </c>
      <c r="T41" s="3">
        <f t="shared" si="26"/>
        <v>6800000</v>
      </c>
      <c r="U41" s="3">
        <f t="shared" si="27"/>
        <v>10200000</v>
      </c>
    </row>
    <row r="42" spans="1:21" x14ac:dyDescent="0.2">
      <c r="B42" s="1">
        <f t="shared" ref="B42:B55" si="28">B16</f>
        <v>1000000</v>
      </c>
      <c r="C42" s="3">
        <f t="shared" ref="C42:C55" si="29">B$11*B42</f>
        <v>400000</v>
      </c>
      <c r="D42" s="3">
        <f t="shared" ref="D42:D55" si="30">B42-C42</f>
        <v>600000</v>
      </c>
      <c r="H42" s="3">
        <f t="shared" ref="H42:H55" si="31">B42</f>
        <v>1000000</v>
      </c>
      <c r="I42" s="3">
        <f t="shared" ref="I42:I55" si="32">C42</f>
        <v>400000</v>
      </c>
      <c r="J42" s="3">
        <f t="shared" ref="J42:J55" si="33">D42</f>
        <v>600000</v>
      </c>
      <c r="K42" s="3"/>
      <c r="M42" s="1">
        <v>17500000</v>
      </c>
      <c r="N42" s="3">
        <f t="shared" si="9"/>
        <v>3000000</v>
      </c>
      <c r="O42" s="24">
        <f t="shared" si="22"/>
        <v>7000000</v>
      </c>
      <c r="P42" s="24">
        <f t="shared" si="23"/>
        <v>7000000</v>
      </c>
      <c r="Q42" s="3">
        <f t="shared" si="24"/>
        <v>10500000</v>
      </c>
      <c r="S42" s="3">
        <f t="shared" si="25"/>
        <v>17500000</v>
      </c>
      <c r="T42" s="3">
        <f t="shared" si="26"/>
        <v>7000000</v>
      </c>
      <c r="U42" s="3">
        <f t="shared" si="27"/>
        <v>10500000</v>
      </c>
    </row>
    <row r="43" spans="1:21" x14ac:dyDescent="0.2">
      <c r="B43" s="1">
        <f t="shared" si="28"/>
        <v>1500000</v>
      </c>
      <c r="C43" s="3">
        <f t="shared" si="29"/>
        <v>600000</v>
      </c>
      <c r="D43" s="3">
        <f t="shared" si="30"/>
        <v>900000</v>
      </c>
      <c r="H43" s="3">
        <f t="shared" si="31"/>
        <v>1500000</v>
      </c>
      <c r="I43" s="3">
        <f t="shared" si="32"/>
        <v>600000</v>
      </c>
      <c r="J43" s="3">
        <f t="shared" si="33"/>
        <v>900000</v>
      </c>
      <c r="K43" s="3"/>
      <c r="M43" s="1">
        <v>18000000</v>
      </c>
      <c r="N43" s="3">
        <f t="shared" si="9"/>
        <v>3000000</v>
      </c>
      <c r="O43" s="24">
        <f t="shared" si="22"/>
        <v>7200000</v>
      </c>
      <c r="P43" s="24">
        <f t="shared" si="23"/>
        <v>7200000</v>
      </c>
      <c r="Q43" s="3">
        <f t="shared" si="24"/>
        <v>10800000</v>
      </c>
      <c r="S43" s="3">
        <f t="shared" si="25"/>
        <v>18000000</v>
      </c>
      <c r="T43" s="3">
        <f t="shared" si="26"/>
        <v>7200000</v>
      </c>
      <c r="U43" s="3">
        <f t="shared" si="27"/>
        <v>10800000</v>
      </c>
    </row>
    <row r="44" spans="1:21" x14ac:dyDescent="0.2">
      <c r="B44" s="1">
        <f t="shared" si="28"/>
        <v>2000000</v>
      </c>
      <c r="C44" s="3">
        <f t="shared" si="29"/>
        <v>800000</v>
      </c>
      <c r="D44" s="3">
        <f t="shared" si="30"/>
        <v>1200000</v>
      </c>
      <c r="H44" s="3">
        <f t="shared" si="31"/>
        <v>2000000</v>
      </c>
      <c r="I44" s="3">
        <f t="shared" si="32"/>
        <v>800000</v>
      </c>
      <c r="J44" s="3">
        <f t="shared" si="33"/>
        <v>1200000</v>
      </c>
      <c r="K44" s="3"/>
      <c r="M44" s="1">
        <v>18500000</v>
      </c>
      <c r="N44" s="3">
        <f t="shared" si="9"/>
        <v>3000000</v>
      </c>
      <c r="O44" s="24">
        <f t="shared" si="22"/>
        <v>7400000</v>
      </c>
      <c r="P44" s="24">
        <f t="shared" si="23"/>
        <v>7400000</v>
      </c>
      <c r="Q44" s="3">
        <f t="shared" si="24"/>
        <v>11100000</v>
      </c>
      <c r="S44" s="3">
        <f t="shared" si="25"/>
        <v>18500000</v>
      </c>
      <c r="T44" s="3">
        <f t="shared" si="26"/>
        <v>7400000</v>
      </c>
      <c r="U44" s="3">
        <f t="shared" si="27"/>
        <v>11100000</v>
      </c>
    </row>
    <row r="45" spans="1:21" x14ac:dyDescent="0.2">
      <c r="B45" s="1">
        <f t="shared" si="28"/>
        <v>2500000</v>
      </c>
      <c r="C45" s="3">
        <f t="shared" si="29"/>
        <v>1000000</v>
      </c>
      <c r="D45" s="3">
        <f t="shared" si="30"/>
        <v>1500000</v>
      </c>
      <c r="H45" s="3">
        <f t="shared" si="31"/>
        <v>2500000</v>
      </c>
      <c r="I45" s="3">
        <f t="shared" si="32"/>
        <v>1000000</v>
      </c>
      <c r="J45" s="3">
        <f t="shared" si="33"/>
        <v>1500000</v>
      </c>
      <c r="K45" s="3"/>
      <c r="M45" s="1">
        <v>19000000</v>
      </c>
      <c r="N45" s="3">
        <f t="shared" si="9"/>
        <v>3000000</v>
      </c>
      <c r="O45" s="24">
        <f t="shared" si="22"/>
        <v>7600000</v>
      </c>
      <c r="P45" s="24">
        <f t="shared" si="23"/>
        <v>7600000</v>
      </c>
      <c r="Q45" s="3">
        <f t="shared" si="24"/>
        <v>11400000</v>
      </c>
      <c r="S45" s="3">
        <f t="shared" si="25"/>
        <v>19000000</v>
      </c>
      <c r="T45" s="3">
        <f t="shared" si="26"/>
        <v>7600000</v>
      </c>
      <c r="U45" s="3">
        <f t="shared" si="27"/>
        <v>11400000</v>
      </c>
    </row>
    <row r="46" spans="1:21" x14ac:dyDescent="0.2">
      <c r="B46" s="1">
        <f t="shared" si="28"/>
        <v>3000000</v>
      </c>
      <c r="C46" s="3">
        <f t="shared" si="29"/>
        <v>1200000</v>
      </c>
      <c r="D46" s="3">
        <f t="shared" si="30"/>
        <v>1800000</v>
      </c>
      <c r="H46" s="3">
        <f t="shared" si="31"/>
        <v>3000000</v>
      </c>
      <c r="I46" s="3">
        <f t="shared" si="32"/>
        <v>1200000</v>
      </c>
      <c r="J46" s="3">
        <f t="shared" si="33"/>
        <v>1800000</v>
      </c>
      <c r="K46" s="3"/>
      <c r="M46" s="1">
        <v>19500000</v>
      </c>
      <c r="N46" s="3">
        <f t="shared" si="9"/>
        <v>3000000</v>
      </c>
      <c r="O46" s="24">
        <f t="shared" si="22"/>
        <v>7800000</v>
      </c>
      <c r="P46" s="24">
        <f t="shared" si="23"/>
        <v>7800000</v>
      </c>
      <c r="Q46" s="3">
        <f t="shared" si="24"/>
        <v>11700000</v>
      </c>
      <c r="S46" s="3">
        <f t="shared" si="25"/>
        <v>19500000</v>
      </c>
      <c r="T46" s="3">
        <f t="shared" si="26"/>
        <v>7800000</v>
      </c>
      <c r="U46" s="3">
        <f t="shared" si="27"/>
        <v>11700000</v>
      </c>
    </row>
    <row r="47" spans="1:21" x14ac:dyDescent="0.2">
      <c r="B47" s="1">
        <f t="shared" si="28"/>
        <v>3500000</v>
      </c>
      <c r="C47" s="3">
        <f t="shared" si="29"/>
        <v>1400000</v>
      </c>
      <c r="D47" s="3">
        <f t="shared" si="30"/>
        <v>2100000</v>
      </c>
      <c r="H47" s="3">
        <f t="shared" si="31"/>
        <v>3500000</v>
      </c>
      <c r="I47" s="3">
        <f t="shared" si="32"/>
        <v>1400000</v>
      </c>
      <c r="J47" s="3">
        <f t="shared" si="33"/>
        <v>2100000</v>
      </c>
      <c r="K47" s="3"/>
      <c r="M47" s="1">
        <v>20000000</v>
      </c>
      <c r="N47" s="3">
        <f t="shared" si="9"/>
        <v>3000000</v>
      </c>
      <c r="O47" s="24">
        <f t="shared" si="22"/>
        <v>8000000</v>
      </c>
      <c r="P47" s="24">
        <f t="shared" si="23"/>
        <v>8000000</v>
      </c>
      <c r="Q47" s="3">
        <f t="shared" si="24"/>
        <v>12000000</v>
      </c>
      <c r="S47" s="3">
        <f t="shared" si="25"/>
        <v>20000000</v>
      </c>
      <c r="T47" s="3">
        <f t="shared" si="26"/>
        <v>8000000</v>
      </c>
      <c r="U47" s="3">
        <f t="shared" si="27"/>
        <v>12000000</v>
      </c>
    </row>
    <row r="48" spans="1:21" x14ac:dyDescent="0.2">
      <c r="B48" s="1">
        <f t="shared" si="28"/>
        <v>4000000</v>
      </c>
      <c r="C48" s="3">
        <f t="shared" si="29"/>
        <v>1600000</v>
      </c>
      <c r="D48" s="3">
        <f t="shared" si="30"/>
        <v>2400000</v>
      </c>
      <c r="H48" s="3">
        <f t="shared" si="31"/>
        <v>4000000</v>
      </c>
      <c r="I48" s="3">
        <f t="shared" si="32"/>
        <v>1600000</v>
      </c>
      <c r="J48" s="3">
        <f t="shared" si="33"/>
        <v>2400000</v>
      </c>
      <c r="K48" s="3"/>
      <c r="M48" s="1">
        <v>20500000</v>
      </c>
      <c r="N48" s="3">
        <f t="shared" si="9"/>
        <v>3000000</v>
      </c>
      <c r="O48" s="24">
        <f t="shared" si="22"/>
        <v>8200000</v>
      </c>
      <c r="P48" s="24">
        <f t="shared" si="23"/>
        <v>8200000</v>
      </c>
      <c r="Q48" s="3">
        <f t="shared" si="24"/>
        <v>12300000</v>
      </c>
      <c r="S48" s="3">
        <f t="shared" si="25"/>
        <v>20500000</v>
      </c>
      <c r="T48" s="3">
        <f t="shared" si="26"/>
        <v>8200000</v>
      </c>
      <c r="U48" s="3">
        <f t="shared" si="27"/>
        <v>12300000</v>
      </c>
    </row>
    <row r="49" spans="1:11" x14ac:dyDescent="0.2">
      <c r="B49" s="1">
        <f t="shared" si="28"/>
        <v>4500000</v>
      </c>
      <c r="C49" s="3">
        <f t="shared" si="29"/>
        <v>1800000</v>
      </c>
      <c r="D49" s="3">
        <f t="shared" si="30"/>
        <v>2700000</v>
      </c>
      <c r="H49" s="3">
        <f t="shared" si="31"/>
        <v>4500000</v>
      </c>
      <c r="I49" s="3">
        <f t="shared" si="32"/>
        <v>1800000</v>
      </c>
      <c r="J49" s="3">
        <f t="shared" si="33"/>
        <v>2700000</v>
      </c>
      <c r="K49" s="3"/>
    </row>
    <row r="50" spans="1:11" x14ac:dyDescent="0.2">
      <c r="B50" s="1">
        <f t="shared" si="28"/>
        <v>5000000</v>
      </c>
      <c r="C50" s="3">
        <f t="shared" si="29"/>
        <v>2000000</v>
      </c>
      <c r="D50" s="3">
        <f t="shared" si="30"/>
        <v>3000000</v>
      </c>
      <c r="H50" s="3">
        <f t="shared" si="31"/>
        <v>5000000</v>
      </c>
      <c r="I50" s="3">
        <f t="shared" si="32"/>
        <v>2000000</v>
      </c>
      <c r="J50" s="3">
        <f t="shared" si="33"/>
        <v>3000000</v>
      </c>
      <c r="K50" s="3"/>
    </row>
    <row r="51" spans="1:11" x14ac:dyDescent="0.2">
      <c r="B51" s="1">
        <f t="shared" si="28"/>
        <v>5500000</v>
      </c>
      <c r="C51" s="3">
        <f t="shared" si="29"/>
        <v>2200000</v>
      </c>
      <c r="D51" s="3">
        <f t="shared" si="30"/>
        <v>3300000</v>
      </c>
      <c r="H51" s="3">
        <f t="shared" si="31"/>
        <v>5500000</v>
      </c>
      <c r="I51" s="3">
        <f t="shared" si="32"/>
        <v>2200000</v>
      </c>
      <c r="J51" s="3">
        <f t="shared" si="33"/>
        <v>3300000</v>
      </c>
      <c r="K51" s="3"/>
    </row>
    <row r="52" spans="1:11" x14ac:dyDescent="0.2">
      <c r="B52" s="1">
        <f t="shared" si="28"/>
        <v>6000000</v>
      </c>
      <c r="C52" s="3">
        <f t="shared" si="29"/>
        <v>2400000</v>
      </c>
      <c r="D52" s="3">
        <f t="shared" si="30"/>
        <v>3600000</v>
      </c>
      <c r="H52" s="3">
        <f t="shared" si="31"/>
        <v>6000000</v>
      </c>
      <c r="I52" s="3">
        <f t="shared" si="32"/>
        <v>2400000</v>
      </c>
      <c r="J52" s="3">
        <f t="shared" si="33"/>
        <v>3600000</v>
      </c>
      <c r="K52" s="3"/>
    </row>
    <row r="53" spans="1:11" x14ac:dyDescent="0.2">
      <c r="B53" s="1">
        <f t="shared" si="28"/>
        <v>6500000</v>
      </c>
      <c r="C53" s="3">
        <f t="shared" si="29"/>
        <v>2600000</v>
      </c>
      <c r="D53" s="3">
        <f t="shared" si="30"/>
        <v>3900000</v>
      </c>
      <c r="H53" s="3">
        <f t="shared" si="31"/>
        <v>6500000</v>
      </c>
      <c r="I53" s="3">
        <f t="shared" si="32"/>
        <v>2600000</v>
      </c>
      <c r="J53" s="3">
        <f t="shared" si="33"/>
        <v>3900000</v>
      </c>
      <c r="K53" s="3"/>
    </row>
    <row r="54" spans="1:11" x14ac:dyDescent="0.2">
      <c r="B54" s="1">
        <f t="shared" si="28"/>
        <v>7500000</v>
      </c>
      <c r="C54" s="3">
        <f t="shared" si="29"/>
        <v>3000000</v>
      </c>
      <c r="D54" s="3">
        <f t="shared" si="30"/>
        <v>4500000</v>
      </c>
      <c r="H54" s="3">
        <f t="shared" si="31"/>
        <v>7500000</v>
      </c>
      <c r="I54" s="3">
        <f t="shared" si="32"/>
        <v>3000000</v>
      </c>
      <c r="J54" s="3">
        <f t="shared" si="33"/>
        <v>4500000</v>
      </c>
      <c r="K54" s="3"/>
    </row>
    <row r="55" spans="1:11" x14ac:dyDescent="0.2">
      <c r="B55" s="1">
        <f t="shared" si="28"/>
        <v>8500000</v>
      </c>
      <c r="C55" s="3">
        <f t="shared" si="29"/>
        <v>3400000</v>
      </c>
      <c r="D55" s="3">
        <f t="shared" si="30"/>
        <v>5100000</v>
      </c>
      <c r="H55" s="3">
        <f t="shared" si="31"/>
        <v>8500000</v>
      </c>
      <c r="I55" s="3">
        <f t="shared" si="32"/>
        <v>3400000</v>
      </c>
      <c r="J55" s="3">
        <f t="shared" si="33"/>
        <v>5100000</v>
      </c>
      <c r="K55" s="3"/>
    </row>
    <row r="58" spans="1:11" x14ac:dyDescent="0.2">
      <c r="A58" s="7" t="s">
        <v>18</v>
      </c>
      <c r="B58" t="s">
        <v>19</v>
      </c>
      <c r="C58" s="16">
        <v>0.5</v>
      </c>
    </row>
    <row r="59" spans="1:11" x14ac:dyDescent="0.2">
      <c r="C59" s="4" t="s">
        <v>4</v>
      </c>
      <c r="D59" s="4" t="s">
        <v>4</v>
      </c>
      <c r="E59" s="4" t="s">
        <v>4</v>
      </c>
      <c r="F59" s="4" t="s">
        <v>5</v>
      </c>
      <c r="I59" s="4" t="s">
        <v>13</v>
      </c>
      <c r="J59" s="4" t="s">
        <v>5</v>
      </c>
    </row>
    <row r="60" spans="1:11" x14ac:dyDescent="0.2">
      <c r="B60" s="9" t="s">
        <v>3</v>
      </c>
      <c r="C60" s="9" t="s">
        <v>10</v>
      </c>
      <c r="D60" s="9" t="s">
        <v>11</v>
      </c>
      <c r="E60" s="9" t="s">
        <v>6</v>
      </c>
      <c r="F60" s="9" t="s">
        <v>6</v>
      </c>
      <c r="H60" s="9" t="s">
        <v>3</v>
      </c>
      <c r="I60" s="9" t="s">
        <v>6</v>
      </c>
      <c r="J60" s="9" t="s">
        <v>6</v>
      </c>
    </row>
    <row r="61" spans="1:11" x14ac:dyDescent="0.2">
      <c r="B61" s="1">
        <f>B15</f>
        <v>500000</v>
      </c>
      <c r="C61" s="23">
        <f>IF(B61&lt;=B$7,B61,B$7+(C$58*(B$9*(B61-B$7))))</f>
        <v>500000</v>
      </c>
      <c r="D61" s="3">
        <f t="shared" ref="D61:D81" si="34">B$11*B61</f>
        <v>200000</v>
      </c>
      <c r="E61" s="3">
        <f>IF(C61&gt;=D61,C61,D61)</f>
        <v>500000</v>
      </c>
      <c r="F61" s="3">
        <f>IF(B61-E61&lt;0,0,B61-E61)</f>
        <v>0</v>
      </c>
      <c r="H61" s="3">
        <f>B61</f>
        <v>500000</v>
      </c>
      <c r="I61" s="3">
        <f>E61</f>
        <v>500000</v>
      </c>
      <c r="J61" s="3">
        <f>F61</f>
        <v>0</v>
      </c>
    </row>
    <row r="62" spans="1:11" x14ac:dyDescent="0.2">
      <c r="B62" s="1">
        <f t="shared" ref="B62:B81" si="35">B16</f>
        <v>1000000</v>
      </c>
      <c r="C62" s="23">
        <f t="shared" ref="C62:C81" si="36">IF(B62&lt;=B$7,B62,B$7+(C$58*(B$9*(B62-B$7))))</f>
        <v>1000000</v>
      </c>
      <c r="D62" s="3">
        <f t="shared" si="34"/>
        <v>400000</v>
      </c>
      <c r="E62" s="3">
        <f t="shared" ref="E62:E81" si="37">IF(C62&gt;=D62,C62,D62)</f>
        <v>1000000</v>
      </c>
      <c r="F62" s="3">
        <f t="shared" ref="F62:F81" si="38">IF(B62-E62&lt;0,0,B62-E62)</f>
        <v>0</v>
      </c>
      <c r="H62" s="3">
        <f t="shared" ref="H62:H81" si="39">B62</f>
        <v>1000000</v>
      </c>
      <c r="I62" s="3">
        <f t="shared" ref="I62:I81" si="40">E62</f>
        <v>1000000</v>
      </c>
      <c r="J62" s="3">
        <f t="shared" ref="J62:J81" si="41">F62</f>
        <v>0</v>
      </c>
    </row>
    <row r="63" spans="1:11" x14ac:dyDescent="0.2">
      <c r="B63" s="1">
        <f t="shared" si="35"/>
        <v>1500000</v>
      </c>
      <c r="C63" s="23">
        <f t="shared" si="36"/>
        <v>1100000</v>
      </c>
      <c r="D63" s="3">
        <f t="shared" si="34"/>
        <v>600000</v>
      </c>
      <c r="E63" s="3">
        <f t="shared" si="37"/>
        <v>1100000</v>
      </c>
      <c r="F63" s="3">
        <f t="shared" si="38"/>
        <v>400000</v>
      </c>
      <c r="H63" s="3">
        <f t="shared" si="39"/>
        <v>1500000</v>
      </c>
      <c r="I63" s="3">
        <f t="shared" si="40"/>
        <v>1100000</v>
      </c>
      <c r="J63" s="3">
        <f t="shared" si="41"/>
        <v>400000</v>
      </c>
    </row>
    <row r="64" spans="1:11" x14ac:dyDescent="0.2">
      <c r="B64" s="1">
        <f t="shared" si="35"/>
        <v>2000000</v>
      </c>
      <c r="C64" s="23">
        <f t="shared" si="36"/>
        <v>1200000</v>
      </c>
      <c r="D64" s="3">
        <f t="shared" si="34"/>
        <v>800000</v>
      </c>
      <c r="E64" s="3">
        <f t="shared" si="37"/>
        <v>1200000</v>
      </c>
      <c r="F64" s="3">
        <f t="shared" si="38"/>
        <v>800000</v>
      </c>
      <c r="H64" s="3">
        <f t="shared" si="39"/>
        <v>2000000</v>
      </c>
      <c r="I64" s="3">
        <f t="shared" si="40"/>
        <v>1200000</v>
      </c>
      <c r="J64" s="3">
        <f t="shared" si="41"/>
        <v>800000</v>
      </c>
    </row>
    <row r="65" spans="2:10" x14ac:dyDescent="0.2">
      <c r="B65" s="1">
        <f t="shared" si="35"/>
        <v>2500000</v>
      </c>
      <c r="C65" s="23">
        <f t="shared" si="36"/>
        <v>1300000</v>
      </c>
      <c r="D65" s="3">
        <f t="shared" si="34"/>
        <v>1000000</v>
      </c>
      <c r="E65" s="3">
        <f t="shared" si="37"/>
        <v>1300000</v>
      </c>
      <c r="F65" s="3">
        <f t="shared" si="38"/>
        <v>1200000</v>
      </c>
      <c r="H65" s="3">
        <f t="shared" si="39"/>
        <v>2500000</v>
      </c>
      <c r="I65" s="3">
        <f t="shared" si="40"/>
        <v>1300000</v>
      </c>
      <c r="J65" s="3">
        <f t="shared" si="41"/>
        <v>1200000</v>
      </c>
    </row>
    <row r="66" spans="2:10" x14ac:dyDescent="0.2">
      <c r="B66" s="1">
        <f t="shared" si="35"/>
        <v>3000000</v>
      </c>
      <c r="C66" s="23">
        <f t="shared" si="36"/>
        <v>1400000</v>
      </c>
      <c r="D66" s="3">
        <f t="shared" si="34"/>
        <v>1200000</v>
      </c>
      <c r="E66" s="3">
        <f t="shared" si="37"/>
        <v>1400000</v>
      </c>
      <c r="F66" s="3">
        <f t="shared" si="38"/>
        <v>1600000</v>
      </c>
      <c r="H66" s="3">
        <f t="shared" si="39"/>
        <v>3000000</v>
      </c>
      <c r="I66" s="3">
        <f t="shared" si="40"/>
        <v>1400000</v>
      </c>
      <c r="J66" s="3">
        <f t="shared" si="41"/>
        <v>1600000</v>
      </c>
    </row>
    <row r="67" spans="2:10" x14ac:dyDescent="0.2">
      <c r="B67" s="1">
        <f t="shared" si="35"/>
        <v>3500000</v>
      </c>
      <c r="C67" s="23">
        <f t="shared" si="36"/>
        <v>1500000</v>
      </c>
      <c r="D67" s="3">
        <f t="shared" si="34"/>
        <v>1400000</v>
      </c>
      <c r="E67" s="3">
        <f t="shared" si="37"/>
        <v>1500000</v>
      </c>
      <c r="F67" s="3">
        <f t="shared" si="38"/>
        <v>2000000</v>
      </c>
      <c r="H67" s="3">
        <f t="shared" si="39"/>
        <v>3500000</v>
      </c>
      <c r="I67" s="3">
        <f t="shared" si="40"/>
        <v>1500000</v>
      </c>
      <c r="J67" s="3">
        <f t="shared" si="41"/>
        <v>2000000</v>
      </c>
    </row>
    <row r="68" spans="2:10" x14ac:dyDescent="0.2">
      <c r="B68" s="1">
        <f t="shared" si="35"/>
        <v>4000000</v>
      </c>
      <c r="C68" s="25">
        <f t="shared" si="36"/>
        <v>1600000</v>
      </c>
      <c r="D68" s="25">
        <f t="shared" si="34"/>
        <v>1600000</v>
      </c>
      <c r="E68" s="21">
        <f t="shared" si="37"/>
        <v>1600000</v>
      </c>
      <c r="F68" s="21">
        <f t="shared" si="38"/>
        <v>2400000</v>
      </c>
      <c r="G68" s="22"/>
      <c r="H68" s="21">
        <f t="shared" si="39"/>
        <v>4000000</v>
      </c>
      <c r="I68" s="21">
        <f t="shared" si="40"/>
        <v>1600000</v>
      </c>
      <c r="J68" s="21">
        <f t="shared" si="41"/>
        <v>2400000</v>
      </c>
    </row>
    <row r="69" spans="2:10" x14ac:dyDescent="0.2">
      <c r="B69" s="1">
        <f t="shared" si="35"/>
        <v>4500000</v>
      </c>
      <c r="C69" s="3">
        <f t="shared" si="36"/>
        <v>1700000</v>
      </c>
      <c r="D69" s="23">
        <f t="shared" si="34"/>
        <v>1800000</v>
      </c>
      <c r="E69" s="3">
        <f t="shared" si="37"/>
        <v>1800000</v>
      </c>
      <c r="F69" s="3">
        <f t="shared" si="38"/>
        <v>2700000</v>
      </c>
      <c r="H69" s="3">
        <f t="shared" si="39"/>
        <v>4500000</v>
      </c>
      <c r="I69" s="3">
        <f t="shared" si="40"/>
        <v>1800000</v>
      </c>
      <c r="J69" s="3">
        <f t="shared" si="41"/>
        <v>2700000</v>
      </c>
    </row>
    <row r="70" spans="2:10" x14ac:dyDescent="0.2">
      <c r="B70" s="1">
        <f t="shared" si="35"/>
        <v>5000000</v>
      </c>
      <c r="C70" s="3">
        <f t="shared" si="36"/>
        <v>1800000</v>
      </c>
      <c r="D70" s="23">
        <f t="shared" si="34"/>
        <v>2000000</v>
      </c>
      <c r="E70" s="3">
        <f t="shared" si="37"/>
        <v>2000000</v>
      </c>
      <c r="F70" s="3">
        <f t="shared" si="38"/>
        <v>3000000</v>
      </c>
      <c r="H70" s="3">
        <f t="shared" si="39"/>
        <v>5000000</v>
      </c>
      <c r="I70" s="3">
        <f t="shared" si="40"/>
        <v>2000000</v>
      </c>
      <c r="J70" s="3">
        <f t="shared" si="41"/>
        <v>3000000</v>
      </c>
    </row>
    <row r="71" spans="2:10" x14ac:dyDescent="0.2">
      <c r="B71" s="1">
        <f t="shared" si="35"/>
        <v>5500000</v>
      </c>
      <c r="C71" s="3">
        <f t="shared" si="36"/>
        <v>1900000</v>
      </c>
      <c r="D71" s="23">
        <f t="shared" si="34"/>
        <v>2200000</v>
      </c>
      <c r="E71" s="3">
        <f t="shared" si="37"/>
        <v>2200000</v>
      </c>
      <c r="F71" s="3">
        <f t="shared" si="38"/>
        <v>3300000</v>
      </c>
      <c r="H71" s="3">
        <f t="shared" si="39"/>
        <v>5500000</v>
      </c>
      <c r="I71" s="3">
        <f t="shared" si="40"/>
        <v>2200000</v>
      </c>
      <c r="J71" s="3">
        <f t="shared" si="41"/>
        <v>3300000</v>
      </c>
    </row>
    <row r="72" spans="2:10" x14ac:dyDescent="0.2">
      <c r="B72" s="1">
        <f t="shared" si="35"/>
        <v>6000000</v>
      </c>
      <c r="C72" s="3">
        <f t="shared" si="36"/>
        <v>2000000</v>
      </c>
      <c r="D72" s="23">
        <f t="shared" si="34"/>
        <v>2400000</v>
      </c>
      <c r="E72" s="3">
        <f t="shared" si="37"/>
        <v>2400000</v>
      </c>
      <c r="F72" s="3">
        <f t="shared" si="38"/>
        <v>3600000</v>
      </c>
      <c r="H72" s="3">
        <f t="shared" si="39"/>
        <v>6000000</v>
      </c>
      <c r="I72" s="3">
        <f t="shared" si="40"/>
        <v>2400000</v>
      </c>
      <c r="J72" s="3">
        <f t="shared" si="41"/>
        <v>3600000</v>
      </c>
    </row>
    <row r="73" spans="2:10" x14ac:dyDescent="0.2">
      <c r="B73" s="1">
        <f t="shared" si="35"/>
        <v>6500000</v>
      </c>
      <c r="C73" s="3">
        <f t="shared" si="36"/>
        <v>2100000</v>
      </c>
      <c r="D73" s="23">
        <f t="shared" si="34"/>
        <v>2600000</v>
      </c>
      <c r="E73" s="3">
        <f t="shared" si="37"/>
        <v>2600000</v>
      </c>
      <c r="F73" s="3">
        <f t="shared" si="38"/>
        <v>3900000</v>
      </c>
      <c r="H73" s="3">
        <f t="shared" si="39"/>
        <v>6500000</v>
      </c>
      <c r="I73" s="3">
        <f t="shared" si="40"/>
        <v>2600000</v>
      </c>
      <c r="J73" s="3">
        <f t="shared" si="41"/>
        <v>3900000</v>
      </c>
    </row>
    <row r="74" spans="2:10" x14ac:dyDescent="0.2">
      <c r="B74" s="1">
        <f t="shared" si="35"/>
        <v>7500000</v>
      </c>
      <c r="C74" s="3">
        <f t="shared" si="36"/>
        <v>2300000</v>
      </c>
      <c r="D74" s="23">
        <f t="shared" si="34"/>
        <v>3000000</v>
      </c>
      <c r="E74" s="3">
        <f t="shared" si="37"/>
        <v>3000000</v>
      </c>
      <c r="F74" s="3">
        <f t="shared" si="38"/>
        <v>4500000</v>
      </c>
      <c r="H74" s="3">
        <f t="shared" si="39"/>
        <v>7500000</v>
      </c>
      <c r="I74" s="3">
        <f t="shared" si="40"/>
        <v>3000000</v>
      </c>
      <c r="J74" s="3">
        <f t="shared" si="41"/>
        <v>4500000</v>
      </c>
    </row>
    <row r="75" spans="2:10" x14ac:dyDescent="0.2">
      <c r="B75" s="1">
        <f t="shared" si="35"/>
        <v>8500000</v>
      </c>
      <c r="C75" s="3">
        <f t="shared" si="36"/>
        <v>2500000</v>
      </c>
      <c r="D75" s="24">
        <f t="shared" si="34"/>
        <v>3400000</v>
      </c>
      <c r="E75" s="10">
        <f t="shared" si="37"/>
        <v>3400000</v>
      </c>
      <c r="F75" s="3">
        <f t="shared" si="38"/>
        <v>5100000</v>
      </c>
      <c r="H75" s="3">
        <f t="shared" si="39"/>
        <v>8500000</v>
      </c>
      <c r="I75" s="3">
        <f t="shared" si="40"/>
        <v>3400000</v>
      </c>
      <c r="J75" s="3">
        <f t="shared" si="41"/>
        <v>5100000</v>
      </c>
    </row>
    <row r="76" spans="2:10" x14ac:dyDescent="0.2">
      <c r="B76" s="1">
        <f t="shared" si="35"/>
        <v>9000000</v>
      </c>
      <c r="C76" s="3">
        <f t="shared" si="36"/>
        <v>2600000</v>
      </c>
      <c r="D76" s="24">
        <f t="shared" si="34"/>
        <v>3600000</v>
      </c>
      <c r="E76" s="10">
        <f t="shared" si="37"/>
        <v>3600000</v>
      </c>
      <c r="F76" s="3">
        <f t="shared" si="38"/>
        <v>5400000</v>
      </c>
      <c r="H76" s="3">
        <f t="shared" si="39"/>
        <v>9000000</v>
      </c>
      <c r="I76" s="3">
        <f t="shared" si="40"/>
        <v>3600000</v>
      </c>
      <c r="J76" s="3">
        <f t="shared" si="41"/>
        <v>5400000</v>
      </c>
    </row>
    <row r="77" spans="2:10" x14ac:dyDescent="0.2">
      <c r="B77" s="1">
        <f t="shared" si="35"/>
        <v>10000000</v>
      </c>
      <c r="C77" s="3">
        <f t="shared" si="36"/>
        <v>2800000</v>
      </c>
      <c r="D77" s="24">
        <f t="shared" si="34"/>
        <v>4000000</v>
      </c>
      <c r="E77" s="10">
        <f t="shared" si="37"/>
        <v>4000000</v>
      </c>
      <c r="F77" s="3">
        <f t="shared" si="38"/>
        <v>6000000</v>
      </c>
      <c r="H77" s="3">
        <f t="shared" si="39"/>
        <v>10000000</v>
      </c>
      <c r="I77" s="3">
        <f t="shared" si="40"/>
        <v>4000000</v>
      </c>
      <c r="J77" s="3">
        <f t="shared" si="41"/>
        <v>6000000</v>
      </c>
    </row>
    <row r="78" spans="2:10" x14ac:dyDescent="0.2">
      <c r="B78" s="1">
        <f t="shared" si="35"/>
        <v>11000000</v>
      </c>
      <c r="C78" s="3">
        <f t="shared" si="36"/>
        <v>3000000</v>
      </c>
      <c r="D78" s="24">
        <f t="shared" si="34"/>
        <v>4400000</v>
      </c>
      <c r="E78" s="10">
        <f t="shared" si="37"/>
        <v>4400000</v>
      </c>
      <c r="F78" s="3">
        <f t="shared" si="38"/>
        <v>6600000</v>
      </c>
      <c r="H78" s="3">
        <f t="shared" si="39"/>
        <v>11000000</v>
      </c>
      <c r="I78" s="3">
        <f t="shared" si="40"/>
        <v>4400000</v>
      </c>
      <c r="J78" s="3">
        <f t="shared" si="41"/>
        <v>6600000</v>
      </c>
    </row>
    <row r="79" spans="2:10" x14ac:dyDescent="0.2">
      <c r="B79" s="1">
        <f t="shared" si="35"/>
        <v>12000000</v>
      </c>
      <c r="C79" s="3">
        <f t="shared" si="36"/>
        <v>3200000</v>
      </c>
      <c r="D79" s="24">
        <f t="shared" si="34"/>
        <v>4800000</v>
      </c>
      <c r="E79" s="10">
        <f t="shared" si="37"/>
        <v>4800000</v>
      </c>
      <c r="F79" s="3">
        <f t="shared" si="38"/>
        <v>7200000</v>
      </c>
      <c r="H79" s="3">
        <f t="shared" si="39"/>
        <v>12000000</v>
      </c>
      <c r="I79" s="3">
        <f t="shared" si="40"/>
        <v>4800000</v>
      </c>
      <c r="J79" s="3">
        <f t="shared" si="41"/>
        <v>7200000</v>
      </c>
    </row>
    <row r="80" spans="2:10" x14ac:dyDescent="0.2">
      <c r="B80" s="1">
        <f t="shared" si="35"/>
        <v>13000000</v>
      </c>
      <c r="C80" s="3">
        <f t="shared" si="36"/>
        <v>3400000</v>
      </c>
      <c r="D80" s="24">
        <f t="shared" si="34"/>
        <v>5200000</v>
      </c>
      <c r="E80" s="10">
        <f t="shared" si="37"/>
        <v>5200000</v>
      </c>
      <c r="F80" s="3">
        <f t="shared" si="38"/>
        <v>7800000</v>
      </c>
      <c r="H80" s="3">
        <f t="shared" si="39"/>
        <v>13000000</v>
      </c>
      <c r="I80" s="3">
        <f t="shared" si="40"/>
        <v>5200000</v>
      </c>
      <c r="J80" s="3">
        <f t="shared" si="41"/>
        <v>7800000</v>
      </c>
    </row>
    <row r="81" spans="2:10" x14ac:dyDescent="0.2">
      <c r="B81" s="1">
        <f t="shared" si="35"/>
        <v>100000000</v>
      </c>
      <c r="C81" s="3">
        <f t="shared" si="36"/>
        <v>20800000</v>
      </c>
      <c r="D81" s="24">
        <f t="shared" si="34"/>
        <v>40000000</v>
      </c>
      <c r="E81" s="10">
        <f t="shared" si="37"/>
        <v>40000000</v>
      </c>
      <c r="F81" s="3">
        <f t="shared" si="38"/>
        <v>60000000</v>
      </c>
      <c r="H81" s="3">
        <f t="shared" si="39"/>
        <v>100000000</v>
      </c>
      <c r="I81" s="3">
        <f t="shared" si="40"/>
        <v>40000000</v>
      </c>
      <c r="J81" s="3">
        <f t="shared" si="41"/>
        <v>60000000</v>
      </c>
    </row>
    <row r="82" spans="2:10" x14ac:dyDescent="0.2">
      <c r="B82" s="10"/>
      <c r="C82" s="3"/>
      <c r="D82" s="10"/>
      <c r="E82" s="10"/>
      <c r="F82" s="3"/>
      <c r="H82" s="3"/>
      <c r="I82" s="3"/>
      <c r="J82" s="3"/>
    </row>
  </sheetData>
  <sheetProtection algorithmName="SHA-512" hashValue="Nf5aM/QpaKMaQygYQm+AjYQdqIq8tlaWkTqWY3RGxO2Hg2Jvi/MLLXQYFcLh7QI6DiOEWfmc/b2xgkW0zS2v+A==" saltValue="vYrXf4qFaNGazSBHrogvIQ==" spinCount="100000" sheet="1" objects="1" scenarios="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2022-05-27T14:14:36Z</cp:lastPrinted>
  <dcterms:created xsi:type="dcterms:W3CDTF">2022-05-13T13:08:26Z</dcterms:created>
  <dcterms:modified xsi:type="dcterms:W3CDTF">2022-06-28T20:41:06Z</dcterms:modified>
</cp:coreProperties>
</file>